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7490" windowHeight="1101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62" i="1"/>
  <c r="H62" s="1"/>
  <c r="H188"/>
  <c r="G188"/>
  <c r="F241"/>
  <c r="G240"/>
  <c r="H240" s="1"/>
  <c r="G238"/>
  <c r="H238" s="1"/>
  <c r="G236"/>
  <c r="H236" s="1"/>
  <c r="G234"/>
  <c r="H234" s="1"/>
  <c r="G232"/>
  <c r="H232" s="1"/>
  <c r="G230"/>
  <c r="H230" s="1"/>
  <c r="G228"/>
  <c r="H228" s="1"/>
  <c r="G226"/>
  <c r="H226" s="1"/>
  <c r="G224"/>
  <c r="H224" s="1"/>
  <c r="G222"/>
  <c r="H222" s="1"/>
  <c r="G220"/>
  <c r="H220" s="1"/>
  <c r="G218"/>
  <c r="H218" s="1"/>
  <c r="G216"/>
  <c r="H216" s="1"/>
  <c r="G214"/>
  <c r="H214" s="1"/>
  <c r="G212"/>
  <c r="H212" s="1"/>
  <c r="G210"/>
  <c r="H210" s="1"/>
  <c r="G208"/>
  <c r="H208" s="1"/>
  <c r="G206"/>
  <c r="H206" s="1"/>
  <c r="G204"/>
  <c r="H204" s="1"/>
  <c r="G202"/>
  <c r="H202" s="1"/>
  <c r="G200"/>
  <c r="H200" s="1"/>
  <c r="G198"/>
  <c r="H198" s="1"/>
  <c r="G196"/>
  <c r="H196" s="1"/>
  <c r="G194"/>
  <c r="H194" s="1"/>
  <c r="G192"/>
  <c r="H192" s="1"/>
  <c r="G190"/>
  <c r="H190" s="1"/>
  <c r="G186"/>
  <c r="H186" s="1"/>
  <c r="G184"/>
  <c r="H184" s="1"/>
  <c r="G182"/>
  <c r="H182" s="1"/>
  <c r="G180"/>
  <c r="H180" s="1"/>
  <c r="G178"/>
  <c r="H178" s="1"/>
  <c r="G176"/>
  <c r="H176" s="1"/>
  <c r="G174"/>
  <c r="H174" s="1"/>
  <c r="G172"/>
  <c r="H172" s="1"/>
  <c r="G170"/>
  <c r="H170" s="1"/>
  <c r="G168"/>
  <c r="H168" s="1"/>
  <c r="G166"/>
  <c r="H166" s="1"/>
  <c r="G164"/>
  <c r="H164" s="1"/>
  <c r="G162"/>
  <c r="H162" s="1"/>
  <c r="G160"/>
  <c r="H160" s="1"/>
  <c r="G158"/>
  <c r="H158" s="1"/>
  <c r="G156"/>
  <c r="H156" s="1"/>
  <c r="G154"/>
  <c r="H154" s="1"/>
  <c r="G152"/>
  <c r="H152" s="1"/>
  <c r="G150"/>
  <c r="H150" s="1"/>
  <c r="G148"/>
  <c r="H148" s="1"/>
  <c r="G146"/>
  <c r="H146" s="1"/>
  <c r="G144"/>
  <c r="H144" s="1"/>
  <c r="G142"/>
  <c r="H142" s="1"/>
  <c r="G140"/>
  <c r="H140" s="1"/>
  <c r="G138"/>
  <c r="H138" s="1"/>
  <c r="G136"/>
  <c r="H136" s="1"/>
  <c r="G134"/>
  <c r="H134" s="1"/>
  <c r="G132"/>
  <c r="H132" s="1"/>
  <c r="G130"/>
  <c r="H130" s="1"/>
  <c r="G128"/>
  <c r="H128" s="1"/>
  <c r="G126"/>
  <c r="H126" s="1"/>
  <c r="G124"/>
  <c r="H124" s="1"/>
  <c r="G122"/>
  <c r="H122" s="1"/>
  <c r="G120"/>
  <c r="H120" s="1"/>
  <c r="G118"/>
  <c r="H118" s="1"/>
  <c r="G116"/>
  <c r="H116" s="1"/>
  <c r="G114"/>
  <c r="H114" s="1"/>
  <c r="G112"/>
  <c r="H112" s="1"/>
  <c r="G110"/>
  <c r="H110" s="1"/>
  <c r="G108"/>
  <c r="H108" s="1"/>
  <c r="G106"/>
  <c r="H106" s="1"/>
  <c r="G104"/>
  <c r="H104" s="1"/>
  <c r="G102"/>
  <c r="H102" s="1"/>
  <c r="G100"/>
  <c r="H100" s="1"/>
  <c r="G98"/>
  <c r="H98" s="1"/>
  <c r="G96"/>
  <c r="H96" s="1"/>
  <c r="G94"/>
  <c r="H94" s="1"/>
  <c r="G92"/>
  <c r="H92" s="1"/>
  <c r="G90"/>
  <c r="H90" s="1"/>
  <c r="G88"/>
  <c r="H88" s="1"/>
  <c r="G86"/>
  <c r="H86" s="1"/>
  <c r="G84"/>
  <c r="H84" s="1"/>
  <c r="G82"/>
  <c r="H82" s="1"/>
  <c r="G80"/>
  <c r="H80" s="1"/>
  <c r="G78"/>
  <c r="H78" s="1"/>
  <c r="G76"/>
  <c r="H76" s="1"/>
  <c r="G74"/>
  <c r="H74" s="1"/>
  <c r="G72"/>
  <c r="H72" s="1"/>
  <c r="G70"/>
  <c r="H70" s="1"/>
  <c r="G68"/>
  <c r="H68" s="1"/>
  <c r="G66"/>
  <c r="H66" s="1"/>
  <c r="G64"/>
  <c r="H64" s="1"/>
  <c r="G60"/>
  <c r="H60" s="1"/>
  <c r="G58"/>
  <c r="H58" s="1"/>
  <c r="G56"/>
  <c r="H56" s="1"/>
  <c r="G54"/>
  <c r="H54" s="1"/>
  <c r="G52"/>
  <c r="H52" s="1"/>
  <c r="G50"/>
  <c r="H50" s="1"/>
  <c r="G48"/>
  <c r="H48" s="1"/>
  <c r="G46"/>
  <c r="H46" s="1"/>
  <c r="G44"/>
  <c r="H44" s="1"/>
  <c r="G42"/>
  <c r="H42" s="1"/>
  <c r="G40"/>
  <c r="H40" s="1"/>
  <c r="G38"/>
  <c r="H38" s="1"/>
  <c r="G36"/>
  <c r="H36" s="1"/>
  <c r="G34"/>
  <c r="H34" s="1"/>
  <c r="G32"/>
  <c r="H32" s="1"/>
  <c r="G30"/>
  <c r="H30" s="1"/>
  <c r="G28"/>
  <c r="H28" s="1"/>
  <c r="G26"/>
  <c r="H26" s="1"/>
  <c r="G24"/>
  <c r="H24" s="1"/>
  <c r="G22"/>
  <c r="H22" s="1"/>
  <c r="G20"/>
  <c r="H20" s="1"/>
  <c r="G18"/>
  <c r="H18" s="1"/>
  <c r="G16"/>
  <c r="H16" s="1"/>
  <c r="G14"/>
  <c r="H14" s="1"/>
  <c r="G12"/>
  <c r="H12" s="1"/>
  <c r="G10"/>
  <c r="G241" l="1"/>
  <c r="H10"/>
  <c r="H241" s="1"/>
  <c r="H8" s="1"/>
</calcChain>
</file>

<file path=xl/sharedStrings.xml><?xml version="1.0" encoding="utf-8"?>
<sst xmlns="http://schemas.openxmlformats.org/spreadsheetml/2006/main" count="224" uniqueCount="169">
  <si>
    <t>ISTITUTO di ISTRUZIONE SUPERIORE GAE AULENTI</t>
  </si>
  <si>
    <t>Viale Macallè n.54 Biella</t>
  </si>
  <si>
    <t>Valore dell'Indicatore di tempestività dei pagamenti  3° TRIMESTRE      A.F.  2017</t>
  </si>
  <si>
    <t>DL n°66(ART.8 COMMA 3 BIS) DEL 24/04/2014; Legge n°89 del 23/06/2014; DPCM del 22/09/2014 e Circolare MEF Prot. N°2565 del 14/01/2015</t>
  </si>
  <si>
    <t xml:space="preserve">Indice di tempestività dei pagamenti </t>
  </si>
  <si>
    <t>fornitore                                                   a</t>
  </si>
  <si>
    <t>n.fattura                                       b</t>
  </si>
  <si>
    <t>data fattura                            c</t>
  </si>
  <si>
    <t>data  scadenza              d</t>
  </si>
  <si>
    <t>data  pagamento       e</t>
  </si>
  <si>
    <t>Importo imponibile Fattura                                                 f</t>
  </si>
  <si>
    <t>giorni di intercorrenza             g                                              e - d</t>
  </si>
  <si>
    <t>Importo fattura per gg di intercorrenza                                           h                                                 f * g</t>
  </si>
  <si>
    <t>FRNGNN63B19A859S                                      ORTO DI BIELLA</t>
  </si>
  <si>
    <r>
      <t xml:space="preserve">02032680023        </t>
    </r>
    <r>
      <rPr>
        <b/>
        <sz val="9"/>
        <rFont val="Arial"/>
        <family val="2"/>
      </rPr>
      <t>CIZETA S.A.S. DI ZAPPATERRA ENRICO &amp; C.</t>
    </r>
  </si>
  <si>
    <t>0050PA/2017</t>
  </si>
  <si>
    <t>TDRGPP57R05A176I     ECO POINT di TODARO GIUSEPPE</t>
  </si>
  <si>
    <t xml:space="preserve"> 5PA/2017</t>
  </si>
  <si>
    <t>01444630022                            Mondin Imo &amp; Figli snc</t>
  </si>
  <si>
    <t>0000000 9</t>
  </si>
  <si>
    <t>00434360038                           BARANZELLI NATUR S.R.L.</t>
  </si>
  <si>
    <t>02084640164        FIDELITAS  S.P.A.</t>
  </si>
  <si>
    <t>00 27665</t>
  </si>
  <si>
    <t>01444030025                        NUMBER ONE</t>
  </si>
  <si>
    <t>006/PA/2017</t>
  </si>
  <si>
    <r>
      <t xml:space="preserve">01537000026                                               </t>
    </r>
    <r>
      <rPr>
        <b/>
        <sz val="9"/>
        <rFont val="Arial"/>
        <family val="2"/>
      </rPr>
      <t>ATAP S.P.A</t>
    </r>
    <r>
      <rPr>
        <sz val="9"/>
        <rFont val="Arial"/>
        <family val="2"/>
      </rPr>
      <t>.</t>
    </r>
  </si>
  <si>
    <t>1705 01000235</t>
  </si>
  <si>
    <r>
      <t xml:space="preserve">01548970027                                                           </t>
    </r>
    <r>
      <rPr>
        <b/>
        <sz val="9"/>
        <rFont val="Arial"/>
        <family val="2"/>
      </rPr>
      <t xml:space="preserve"> NUOVA VIVIANI SRL</t>
    </r>
  </si>
  <si>
    <t>00 94</t>
  </si>
  <si>
    <t>PCTMRS59B68B885P   CIGLIANTOURS di MIROSA PICOTTINO</t>
  </si>
  <si>
    <t>04_2017PA</t>
  </si>
  <si>
    <t>02103600025   Cooperativa Sociale      TANTINTENTI</t>
  </si>
  <si>
    <t>85/01</t>
  </si>
  <si>
    <t>01314250034                         NOVACOOP S.C.</t>
  </si>
  <si>
    <t>00 86000445</t>
  </si>
  <si>
    <t>01431180551                               PROMO RIGENERA SRL</t>
  </si>
  <si>
    <t>268/2017PA</t>
  </si>
  <si>
    <t>01758780025                                                                          ANTEO COOPERATIVA SOCIALE ONLUS</t>
  </si>
  <si>
    <t>000921/PA</t>
  </si>
  <si>
    <t>000922/PA</t>
  </si>
  <si>
    <t>07874490019         EXITONE</t>
  </si>
  <si>
    <t>01491490023                                                 CITTA' STUDI S.P.A.</t>
  </si>
  <si>
    <t>00488410010                   TELECOM ITALIA</t>
  </si>
  <si>
    <t>682017 0619003751</t>
  </si>
  <si>
    <t>682017 0619003753</t>
  </si>
  <si>
    <t>682017 0619003752</t>
  </si>
  <si>
    <t>682017 0619003778</t>
  </si>
  <si>
    <t>682017 0619003805</t>
  </si>
  <si>
    <t>682017 0619003806</t>
  </si>
  <si>
    <t>682017 0619003804</t>
  </si>
  <si>
    <t>682017 0619003779</t>
  </si>
  <si>
    <t>6802017 0619003793</t>
  </si>
  <si>
    <t>682017 0619003776</t>
  </si>
  <si>
    <t>682017 0619003789</t>
  </si>
  <si>
    <t>682017 0619003810</t>
  </si>
  <si>
    <t>682017 0619003767</t>
  </si>
  <si>
    <t>8A00495728</t>
  </si>
  <si>
    <t>8A00495698</t>
  </si>
  <si>
    <t>8A00497878</t>
  </si>
  <si>
    <t>8A00492551</t>
  </si>
  <si>
    <t>8A00496935</t>
  </si>
  <si>
    <t>8A00498329</t>
  </si>
  <si>
    <t>8A00498859</t>
  </si>
  <si>
    <t>8A00494530</t>
  </si>
  <si>
    <t>8A00494638</t>
  </si>
  <si>
    <t>98/01</t>
  </si>
  <si>
    <t>03038290171                                                 DAC Spa</t>
  </si>
  <si>
    <t>DACT002641</t>
  </si>
  <si>
    <t>01314250034                             NOVA COOP  S.C.</t>
  </si>
  <si>
    <t>01344970023             LANZA GEOM.GIORGIO  &amp; C SNC</t>
  </si>
  <si>
    <t>000028/PA</t>
  </si>
  <si>
    <t>02507000020                                                                                  INOMA S.R.L.</t>
  </si>
  <si>
    <t>8/E</t>
  </si>
  <si>
    <t>TMTLSN74H48E379U   TAMIATI Alessandra</t>
  </si>
  <si>
    <t>3pa</t>
  </si>
  <si>
    <t>02002510028     CALLAN SCHOOL  S.R.L.</t>
  </si>
  <si>
    <t>007/PA/2017</t>
  </si>
  <si>
    <t>00 46013</t>
  </si>
  <si>
    <t>02706260169                         M.A.D. APPAREC.SCIENTIFICHE SRL</t>
  </si>
  <si>
    <t>2/170328</t>
  </si>
  <si>
    <t>001179/PA</t>
  </si>
  <si>
    <t>001178/PA</t>
  </si>
  <si>
    <t>001469/PA</t>
  </si>
  <si>
    <t>001470/PA</t>
  </si>
  <si>
    <t>7491520156                                              MONDOFFICE  S.R.L.</t>
  </si>
  <si>
    <r>
      <t xml:space="preserve">02032680023                                               </t>
    </r>
    <r>
      <rPr>
        <b/>
        <sz val="9"/>
        <rFont val="Arial"/>
        <family val="2"/>
      </rPr>
      <t>CIZETA S.A.S. DI ZAPPATERRA ENRICO &amp; C.</t>
    </r>
  </si>
  <si>
    <t>0137PA/2017</t>
  </si>
  <si>
    <t>00150470342                                           GRUPPO SPAGGIARI PARMA  S.P.A.</t>
  </si>
  <si>
    <t>2017 4E18718</t>
  </si>
  <si>
    <t>00838520880                                  ARGO SOTWARE</t>
  </si>
  <si>
    <t>10578740150       RS COMPONENTS SRL</t>
  </si>
  <si>
    <t>7017 253825</t>
  </si>
  <si>
    <t>7017 221777</t>
  </si>
  <si>
    <t>02491990020   C E C COMMERCIALE CARUSO S.N.C. DI CARUSO N.E.C.</t>
  </si>
  <si>
    <t>14-2017</t>
  </si>
  <si>
    <t>00123060030                           COMOLI FERRARI &amp; C.  S.p.a.</t>
  </si>
  <si>
    <t>DACT002642</t>
  </si>
  <si>
    <t>02037190028                     ATHENA   SRL</t>
  </si>
  <si>
    <t>16/PA</t>
  </si>
  <si>
    <t>05255180019   LAVARINO Umberto</t>
  </si>
  <si>
    <t>01/313</t>
  </si>
  <si>
    <t>0473287011  FARP Elettronica s.r.l. Soc. Unipersonale</t>
  </si>
  <si>
    <t>43/E</t>
  </si>
  <si>
    <r>
      <t xml:space="preserve">SRRGRG55M05L880P                     </t>
    </r>
    <r>
      <rPr>
        <b/>
        <sz val="9"/>
        <rFont val="Arial"/>
        <family val="2"/>
      </rPr>
      <t>SERRA GIORGIO</t>
    </r>
  </si>
  <si>
    <t>000001-2017-PA</t>
  </si>
  <si>
    <t>02017670049 L'AGROTECNICO DI MONDINO A. &amp; C. SAS</t>
  </si>
  <si>
    <t>22/FE</t>
  </si>
  <si>
    <t>02013740028  E20PROGETTI srl</t>
  </si>
  <si>
    <t>10/PA</t>
  </si>
  <si>
    <t>01444630022  Mondin Imo &amp; Figli snc</t>
  </si>
  <si>
    <t>000000 12</t>
  </si>
  <si>
    <t>00220670020   SOSMU</t>
  </si>
  <si>
    <t>102/E</t>
  </si>
  <si>
    <t xml:space="preserve">00508260973                            OBI ITALIA                            </t>
  </si>
  <si>
    <t>995/0414</t>
  </si>
  <si>
    <t xml:space="preserve">01496310028        TRECCIFICIO BORRI S.N.C. DI BORRI GIORGIO E RAFFAELE                 </t>
  </si>
  <si>
    <t>5-PAVENDIT</t>
  </si>
  <si>
    <t xml:space="preserve">00508260973    OBI ITALIA                            </t>
  </si>
  <si>
    <t>995/0430</t>
  </si>
  <si>
    <t>FRNGNN63B19A859S              ORTO DI BIELLA</t>
  </si>
  <si>
    <t>70/E</t>
  </si>
  <si>
    <t>01496970029           BERGO ANTONIO DI BERGO CLAUDIO &amp; C. SAS</t>
  </si>
  <si>
    <t>30/2017</t>
  </si>
  <si>
    <t>90021740023                      IPPICA SAN GIORGIO</t>
  </si>
  <si>
    <t>00000 3 -2017-PA</t>
  </si>
  <si>
    <t>2170630020   BORTOLAMEAZZI MARCO D.I.</t>
  </si>
  <si>
    <t>04997350014 MURIN-STOP  SNC</t>
  </si>
  <si>
    <t>FATTPA 11_17</t>
  </si>
  <si>
    <t>2017 4E23231</t>
  </si>
  <si>
    <t>01650590027                                 CRAB-Medicina Ambiente s.r.l.</t>
  </si>
  <si>
    <t>01788080156                  Kyocera Document Solutions Italia S.p.a.</t>
  </si>
  <si>
    <t>00488410010                               TIM S.p.A. Direzione e coordinamento Vivendi SA</t>
  </si>
  <si>
    <t>8A00680189</t>
  </si>
  <si>
    <t>8A00685907</t>
  </si>
  <si>
    <t>8A00681759</t>
  </si>
  <si>
    <t>8A00681899</t>
  </si>
  <si>
    <t>8A00681890</t>
  </si>
  <si>
    <t>8A00682165</t>
  </si>
  <si>
    <t>8A00687958</t>
  </si>
  <si>
    <t>8A00683199</t>
  </si>
  <si>
    <t>0708/2017</t>
  </si>
  <si>
    <t>00419850029                             ELLEBI LINEA UFFICIO .N.C. DI CASELLATO LUCA  e C.</t>
  </si>
  <si>
    <t>000161/PA</t>
  </si>
  <si>
    <t>000162/PA</t>
  </si>
  <si>
    <t>000163/PA</t>
  </si>
  <si>
    <t>07874490019                             EXITONE  SPA</t>
  </si>
  <si>
    <t>97103880585    Poste Italiane S.p.A.</t>
  </si>
  <si>
    <r>
      <t xml:space="preserve">01760620029                        </t>
    </r>
    <r>
      <rPr>
        <b/>
        <sz val="9"/>
        <rFont val="Arial"/>
        <family val="2"/>
      </rPr>
      <t>ETA SERVICE S.R.L.</t>
    </r>
  </si>
  <si>
    <t>85/PA</t>
  </si>
  <si>
    <t>01242690020              GIOVANNACCI VITTORIO di D. e E. GIOVANNACCI &amp; C.</t>
  </si>
  <si>
    <t>32/PA</t>
  </si>
  <si>
    <t>31/PA</t>
  </si>
  <si>
    <t>0209211036                                                      KARON SRL</t>
  </si>
  <si>
    <t>477/PA</t>
  </si>
  <si>
    <t>04195820727                             CARENZA Luciano</t>
  </si>
  <si>
    <r>
      <t xml:space="preserve">01760620029                                            </t>
    </r>
    <r>
      <rPr>
        <b/>
        <sz val="9"/>
        <rFont val="Arial"/>
        <family val="2"/>
      </rPr>
      <t>ETA SERVICE S.R.L.</t>
    </r>
  </si>
  <si>
    <t>79/PA</t>
  </si>
  <si>
    <t>02013740028                                                            E20PROGETTI srl</t>
  </si>
  <si>
    <t>9/PA</t>
  </si>
  <si>
    <t>220670020                    S.O.S.M.U.   SRL</t>
  </si>
  <si>
    <t>115/E</t>
  </si>
  <si>
    <t>BDATZN66M05D094D                                BADA' TIZIANO</t>
  </si>
  <si>
    <t>5_ELT</t>
  </si>
  <si>
    <t>TOTALI</t>
  </si>
  <si>
    <t>119/01</t>
  </si>
  <si>
    <t>201/AP</t>
  </si>
  <si>
    <t>8A00683198</t>
  </si>
  <si>
    <t>682017 0619003786</t>
  </si>
  <si>
    <t>682017 0619003803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</si>
</sst>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4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14" fontId="5" fillId="3" borderId="9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4" fontId="6" fillId="2" borderId="12" xfId="0" applyNumberFormat="1" applyFont="1" applyFill="1" applyBorder="1" applyAlignment="1">
      <alignment horizontal="center" vertical="center"/>
    </xf>
    <xf numFmtId="14" fontId="2" fillId="2" borderId="12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14" fontId="6" fillId="2" borderId="12" xfId="0" applyNumberFormat="1" applyFont="1" applyFill="1" applyBorder="1" applyAlignment="1">
      <alignment vertical="center"/>
    </xf>
    <xf numFmtId="14" fontId="2" fillId="2" borderId="12" xfId="0" applyNumberFormat="1" applyFont="1" applyFill="1" applyBorder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14" fontId="6" fillId="2" borderId="0" xfId="0" applyNumberFormat="1" applyFont="1" applyFill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top" wrapText="1"/>
    </xf>
    <xf numFmtId="1" fontId="6" fillId="2" borderId="0" xfId="0" applyNumberFormat="1" applyFont="1" applyFill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4" fontId="9" fillId="2" borderId="12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4" fontId="10" fillId="2" borderId="12" xfId="0" applyNumberFormat="1" applyFont="1" applyFill="1" applyBorder="1" applyAlignment="1">
      <alignment horizontal="center" vertical="center"/>
    </xf>
    <xf numFmtId="14" fontId="3" fillId="2" borderId="12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12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1" fontId="7" fillId="2" borderId="12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topLeftCell="A240" workbookViewId="0">
      <selection sqref="A1:H241"/>
    </sheetView>
  </sheetViews>
  <sheetFormatPr defaultRowHeight="15"/>
  <cols>
    <col min="1" max="1" width="18.42578125" customWidth="1"/>
    <col min="2" max="2" width="18.7109375" customWidth="1"/>
    <col min="3" max="3" width="15.28515625" customWidth="1"/>
    <col min="4" max="4" width="13.140625" customWidth="1"/>
    <col min="5" max="5" width="13.28515625" customWidth="1"/>
    <col min="6" max="6" width="13.42578125" customWidth="1"/>
    <col min="7" max="7" width="12.28515625" customWidth="1"/>
    <col min="8" max="8" width="17.7109375" customWidth="1"/>
  </cols>
  <sheetData>
    <row r="1" spans="1:8">
      <c r="A1" s="61" t="s">
        <v>0</v>
      </c>
      <c r="B1" s="62"/>
      <c r="C1" s="62"/>
      <c r="D1" s="62"/>
      <c r="E1" s="62"/>
      <c r="F1" s="62"/>
      <c r="G1" s="62"/>
      <c r="H1" s="63"/>
    </row>
    <row r="2" spans="1:8">
      <c r="A2" s="64" t="s">
        <v>1</v>
      </c>
      <c r="B2" s="65"/>
      <c r="C2" s="65"/>
      <c r="D2" s="65"/>
      <c r="E2" s="65"/>
      <c r="F2" s="65"/>
      <c r="G2" s="65"/>
      <c r="H2" s="66"/>
    </row>
    <row r="3" spans="1:8" s="57" customFormat="1">
      <c r="A3" s="67" t="s">
        <v>2</v>
      </c>
      <c r="B3" s="68"/>
      <c r="C3" s="68"/>
      <c r="D3" s="68"/>
      <c r="E3" s="68"/>
      <c r="F3" s="68"/>
      <c r="G3" s="68"/>
      <c r="H3" s="69"/>
    </row>
    <row r="4" spans="1:8" s="57" customFormat="1">
      <c r="A4" s="58"/>
      <c r="B4" s="59"/>
      <c r="C4" s="59"/>
      <c r="D4" s="59"/>
      <c r="E4" s="59"/>
      <c r="F4" s="59"/>
      <c r="G4" s="59"/>
      <c r="H4" s="60"/>
    </row>
    <row r="5" spans="1:8">
      <c r="A5" s="64" t="s">
        <v>3</v>
      </c>
      <c r="B5" s="65"/>
      <c r="C5" s="65"/>
      <c r="D5" s="65"/>
      <c r="E5" s="65"/>
      <c r="F5" s="65"/>
      <c r="G5" s="65"/>
      <c r="H5" s="66"/>
    </row>
    <row r="6" spans="1:8">
      <c r="A6" s="51"/>
      <c r="B6" s="52"/>
      <c r="C6" s="52"/>
      <c r="D6" s="52"/>
      <c r="E6" s="52"/>
      <c r="F6" s="52"/>
      <c r="G6" s="52"/>
      <c r="H6" s="53"/>
    </row>
    <row r="7" spans="1:8">
      <c r="A7" s="51"/>
      <c r="B7" s="52"/>
      <c r="C7" s="52"/>
      <c r="D7" s="52"/>
      <c r="E7" s="52"/>
      <c r="F7" s="52"/>
      <c r="G7" s="52"/>
      <c r="H7" s="53"/>
    </row>
    <row r="8" spans="1:8">
      <c r="A8" s="70" t="s">
        <v>4</v>
      </c>
      <c r="B8" s="71"/>
      <c r="C8" s="71"/>
      <c r="D8" s="71"/>
      <c r="E8" s="71"/>
      <c r="F8" s="1"/>
      <c r="G8" s="2"/>
      <c r="H8" s="3">
        <f>H241/F241</f>
        <v>-3.943445048507817</v>
      </c>
    </row>
    <row r="9" spans="1:8" ht="48">
      <c r="A9" s="4" t="s">
        <v>5</v>
      </c>
      <c r="B9" s="5" t="s">
        <v>6</v>
      </c>
      <c r="C9" s="5" t="s">
        <v>7</v>
      </c>
      <c r="D9" s="6" t="s">
        <v>8</v>
      </c>
      <c r="E9" s="7" t="s">
        <v>9</v>
      </c>
      <c r="F9" s="8" t="s">
        <v>10</v>
      </c>
      <c r="G9" s="9" t="s">
        <v>11</v>
      </c>
      <c r="H9" s="19" t="s">
        <v>12</v>
      </c>
    </row>
    <row r="10" spans="1:8" ht="24">
      <c r="A10" s="10" t="s">
        <v>13</v>
      </c>
      <c r="B10" s="11">
        <v>24</v>
      </c>
      <c r="C10" s="12">
        <v>42886</v>
      </c>
      <c r="D10" s="13">
        <v>42916</v>
      </c>
      <c r="E10" s="13">
        <v>42919</v>
      </c>
      <c r="F10" s="14">
        <v>387.55</v>
      </c>
      <c r="G10" s="54">
        <f>E10-D10</f>
        <v>3</v>
      </c>
      <c r="H10" s="14">
        <f>F10*G10</f>
        <v>1162.6500000000001</v>
      </c>
    </row>
    <row r="11" spans="1:8">
      <c r="A11" s="15"/>
      <c r="B11" s="15"/>
      <c r="C11" s="15"/>
      <c r="D11" s="15"/>
      <c r="E11" s="15"/>
      <c r="F11" s="14"/>
      <c r="G11" s="16"/>
      <c r="H11" s="15"/>
    </row>
    <row r="12" spans="1:8" ht="24">
      <c r="A12" s="10" t="s">
        <v>13</v>
      </c>
      <c r="B12" s="15">
        <v>25</v>
      </c>
      <c r="C12" s="13">
        <v>42886</v>
      </c>
      <c r="D12" s="13">
        <v>42916</v>
      </c>
      <c r="E12" s="13">
        <v>42919</v>
      </c>
      <c r="F12" s="14">
        <v>540.79999999999995</v>
      </c>
      <c r="G12" s="54">
        <f>E12-D12</f>
        <v>3</v>
      </c>
      <c r="H12" s="14">
        <f>F12*G12</f>
        <v>1622.3999999999999</v>
      </c>
    </row>
    <row r="13" spans="1:8">
      <c r="A13" s="15"/>
      <c r="B13" s="15"/>
      <c r="C13" s="15"/>
      <c r="D13" s="15"/>
      <c r="E13" s="15"/>
      <c r="F13" s="14"/>
      <c r="G13" s="16"/>
      <c r="H13" s="15"/>
    </row>
    <row r="14" spans="1:8" ht="48">
      <c r="A14" s="17" t="s">
        <v>14</v>
      </c>
      <c r="B14" s="11" t="s">
        <v>15</v>
      </c>
      <c r="C14" s="12">
        <v>42803</v>
      </c>
      <c r="D14" s="13">
        <v>42916</v>
      </c>
      <c r="E14" s="13">
        <v>42919</v>
      </c>
      <c r="F14" s="14">
        <v>1012.45</v>
      </c>
      <c r="G14" s="54">
        <f>E14-D14</f>
        <v>3</v>
      </c>
      <c r="H14" s="14">
        <f>F14*G14</f>
        <v>3037.3500000000004</v>
      </c>
    </row>
    <row r="15" spans="1:8">
      <c r="A15" s="15"/>
      <c r="B15" s="15"/>
      <c r="C15" s="15"/>
      <c r="D15" s="15"/>
      <c r="E15" s="15"/>
      <c r="F15" s="14"/>
      <c r="G15" s="16"/>
      <c r="H15" s="15"/>
    </row>
    <row r="16" spans="1:8" ht="36">
      <c r="A16" s="18" t="s">
        <v>16</v>
      </c>
      <c r="B16" s="11" t="s">
        <v>17</v>
      </c>
      <c r="C16" s="12">
        <v>42886</v>
      </c>
      <c r="D16" s="13">
        <v>42916</v>
      </c>
      <c r="E16" s="13">
        <v>42919</v>
      </c>
      <c r="F16" s="14">
        <v>159</v>
      </c>
      <c r="G16" s="54">
        <f>E16-D16</f>
        <v>3</v>
      </c>
      <c r="H16" s="14">
        <f>F16*G16</f>
        <v>477</v>
      </c>
    </row>
    <row r="17" spans="1:8">
      <c r="A17" s="18"/>
      <c r="B17" s="11"/>
      <c r="C17" s="12"/>
      <c r="D17" s="13"/>
      <c r="E17" s="13"/>
      <c r="F17" s="14"/>
      <c r="G17" s="16"/>
      <c r="H17" s="15"/>
    </row>
    <row r="18" spans="1:8" ht="36">
      <c r="A18" s="18" t="s">
        <v>18</v>
      </c>
      <c r="B18" s="11" t="s">
        <v>19</v>
      </c>
      <c r="C18" s="12">
        <v>42886</v>
      </c>
      <c r="D18" s="13">
        <v>42921</v>
      </c>
      <c r="E18" s="13">
        <v>42919</v>
      </c>
      <c r="F18" s="14">
        <v>78.13</v>
      </c>
      <c r="G18" s="54">
        <f>E18-D18</f>
        <v>-2</v>
      </c>
      <c r="H18" s="14">
        <f>F18*G18</f>
        <v>-156.26</v>
      </c>
    </row>
    <row r="19" spans="1:8">
      <c r="A19" s="18"/>
      <c r="B19" s="11"/>
      <c r="C19" s="12"/>
      <c r="D19" s="13"/>
      <c r="E19" s="13"/>
      <c r="F19" s="14"/>
      <c r="G19" s="16"/>
      <c r="H19" s="15"/>
    </row>
    <row r="20" spans="1:8" ht="36">
      <c r="A20" s="18" t="s">
        <v>20</v>
      </c>
      <c r="B20" s="11">
        <v>513</v>
      </c>
      <c r="C20" s="12">
        <v>42886</v>
      </c>
      <c r="D20" s="13">
        <v>42926</v>
      </c>
      <c r="E20" s="13">
        <v>42919</v>
      </c>
      <c r="F20" s="14">
        <v>372.73</v>
      </c>
      <c r="G20" s="54">
        <f>E20-D20</f>
        <v>-7</v>
      </c>
      <c r="H20" s="14">
        <f>F20*G20</f>
        <v>-2609.11</v>
      </c>
    </row>
    <row r="21" spans="1:8">
      <c r="A21" s="15"/>
      <c r="B21" s="15"/>
      <c r="C21" s="15"/>
      <c r="D21" s="15"/>
      <c r="E21" s="15"/>
      <c r="F21" s="14"/>
      <c r="G21" s="16"/>
      <c r="H21" s="15"/>
    </row>
    <row r="22" spans="1:8" ht="24">
      <c r="A22" s="19" t="s">
        <v>21</v>
      </c>
      <c r="B22" s="11" t="s">
        <v>22</v>
      </c>
      <c r="C22" s="12">
        <v>42855</v>
      </c>
      <c r="D22" s="13">
        <v>42926</v>
      </c>
      <c r="E22" s="13">
        <v>42919</v>
      </c>
      <c r="F22" s="14">
        <v>2223.12</v>
      </c>
      <c r="G22" s="54">
        <f>E22-D22</f>
        <v>-7</v>
      </c>
      <c r="H22" s="14">
        <f>F22*G22</f>
        <v>-15561.84</v>
      </c>
    </row>
    <row r="23" spans="1:8">
      <c r="A23" s="15"/>
      <c r="B23" s="15"/>
      <c r="C23" s="15"/>
      <c r="D23" s="15"/>
      <c r="E23" s="15"/>
      <c r="F23" s="14"/>
      <c r="G23" s="16"/>
      <c r="H23" s="15"/>
    </row>
    <row r="24" spans="1:8" ht="36">
      <c r="A24" s="10" t="s">
        <v>20</v>
      </c>
      <c r="B24" s="11">
        <v>379</v>
      </c>
      <c r="C24" s="12">
        <v>42886</v>
      </c>
      <c r="D24" s="13">
        <v>42926</v>
      </c>
      <c r="E24" s="13">
        <v>42919</v>
      </c>
      <c r="F24" s="14">
        <v>363.64</v>
      </c>
      <c r="G24" s="54">
        <f>E24-D24</f>
        <v>-7</v>
      </c>
      <c r="H24" s="14">
        <f>F24*G24</f>
        <v>-2545.48</v>
      </c>
    </row>
    <row r="25" spans="1:8">
      <c r="A25" s="15"/>
      <c r="B25" s="15"/>
      <c r="C25" s="15"/>
      <c r="D25" s="15"/>
      <c r="E25" s="15"/>
      <c r="F25" s="14"/>
      <c r="G25" s="16"/>
      <c r="H25" s="15"/>
    </row>
    <row r="26" spans="1:8" ht="24">
      <c r="A26" s="18" t="s">
        <v>23</v>
      </c>
      <c r="B26" s="11" t="s">
        <v>24</v>
      </c>
      <c r="C26" s="12">
        <v>42824</v>
      </c>
      <c r="D26" s="13">
        <v>42916</v>
      </c>
      <c r="E26" s="13">
        <v>42920</v>
      </c>
      <c r="F26" s="14">
        <v>1900</v>
      </c>
      <c r="G26" s="54">
        <f>E26-D26</f>
        <v>4</v>
      </c>
      <c r="H26" s="14">
        <f>F26*G26</f>
        <v>7600</v>
      </c>
    </row>
    <row r="27" spans="1:8">
      <c r="A27" s="15"/>
      <c r="B27" s="15"/>
      <c r="C27" s="15"/>
      <c r="D27" s="15"/>
      <c r="E27" s="15"/>
      <c r="F27" s="14"/>
      <c r="G27" s="16"/>
      <c r="H27" s="15"/>
    </row>
    <row r="28" spans="1:8" ht="24">
      <c r="A28" s="11" t="s">
        <v>25</v>
      </c>
      <c r="B28" s="11" t="s">
        <v>26</v>
      </c>
      <c r="C28" s="12">
        <v>42874</v>
      </c>
      <c r="D28" s="13">
        <v>42925</v>
      </c>
      <c r="E28" s="13">
        <v>42923</v>
      </c>
      <c r="F28" s="14">
        <v>420</v>
      </c>
      <c r="G28" s="54">
        <f>E28-D28</f>
        <v>-2</v>
      </c>
      <c r="H28" s="14">
        <f>F28*G28</f>
        <v>-840</v>
      </c>
    </row>
    <row r="29" spans="1:8">
      <c r="A29" s="15"/>
      <c r="B29" s="15"/>
      <c r="C29" s="15"/>
      <c r="D29" s="15"/>
      <c r="E29" s="15"/>
      <c r="F29" s="14"/>
      <c r="G29" s="16"/>
      <c r="H29" s="15"/>
    </row>
    <row r="30" spans="1:8" ht="24">
      <c r="A30" s="20" t="s">
        <v>27</v>
      </c>
      <c r="B30" s="15" t="s">
        <v>28</v>
      </c>
      <c r="C30" s="13">
        <v>42896</v>
      </c>
      <c r="D30" s="13">
        <v>42926</v>
      </c>
      <c r="E30" s="13">
        <v>42923</v>
      </c>
      <c r="F30" s="14">
        <v>400</v>
      </c>
      <c r="G30" s="54">
        <f>E30-D30</f>
        <v>-3</v>
      </c>
      <c r="H30" s="14">
        <f>F30*G30</f>
        <v>-1200</v>
      </c>
    </row>
    <row r="31" spans="1:8">
      <c r="A31" s="15"/>
      <c r="B31" s="15"/>
      <c r="C31" s="15"/>
      <c r="D31" s="15"/>
      <c r="E31" s="15"/>
      <c r="F31" s="14"/>
      <c r="G31" s="16"/>
      <c r="H31" s="15"/>
    </row>
    <row r="32" spans="1:8" ht="36">
      <c r="A32" s="18" t="s">
        <v>29</v>
      </c>
      <c r="B32" s="11" t="s">
        <v>30</v>
      </c>
      <c r="C32" s="13">
        <v>42904</v>
      </c>
      <c r="D32" s="13">
        <v>42934</v>
      </c>
      <c r="E32" s="13">
        <v>42933</v>
      </c>
      <c r="F32" s="14">
        <v>1877</v>
      </c>
      <c r="G32" s="54">
        <f>E32-D32</f>
        <v>-1</v>
      </c>
      <c r="H32" s="14">
        <f>F32*G32</f>
        <v>-1877</v>
      </c>
    </row>
    <row r="33" spans="1:8">
      <c r="A33" s="15"/>
      <c r="B33" s="15"/>
      <c r="C33" s="15"/>
      <c r="D33" s="15"/>
      <c r="E33" s="15"/>
      <c r="F33" s="14"/>
      <c r="G33" s="16"/>
      <c r="H33" s="15"/>
    </row>
    <row r="34" spans="1:8" ht="36">
      <c r="A34" s="10" t="s">
        <v>31</v>
      </c>
      <c r="B34" s="15" t="s">
        <v>32</v>
      </c>
      <c r="C34" s="13">
        <v>42855</v>
      </c>
      <c r="D34" s="13">
        <v>42932</v>
      </c>
      <c r="E34" s="13">
        <v>42933</v>
      </c>
      <c r="F34" s="14">
        <v>2387.6999999999998</v>
      </c>
      <c r="G34" s="54">
        <f>E34-D34</f>
        <v>1</v>
      </c>
      <c r="H34" s="14">
        <f>F34*G34</f>
        <v>2387.6999999999998</v>
      </c>
    </row>
    <row r="35" spans="1:8">
      <c r="A35" s="15"/>
      <c r="B35" s="15"/>
      <c r="C35" s="15"/>
      <c r="D35" s="15"/>
      <c r="E35" s="15"/>
      <c r="F35" s="14"/>
      <c r="G35" s="16"/>
      <c r="H35" s="15"/>
    </row>
    <row r="36" spans="1:8" ht="24">
      <c r="A36" s="21" t="s">
        <v>33</v>
      </c>
      <c r="B36" s="11" t="s">
        <v>34</v>
      </c>
      <c r="C36" s="13">
        <v>42886</v>
      </c>
      <c r="D36" s="13">
        <v>42930</v>
      </c>
      <c r="E36" s="13">
        <v>42933</v>
      </c>
      <c r="F36" s="14">
        <v>134.43</v>
      </c>
      <c r="G36" s="54">
        <f>E36-D36</f>
        <v>3</v>
      </c>
      <c r="H36" s="14">
        <f>F36*G36</f>
        <v>403.29</v>
      </c>
    </row>
    <row r="37" spans="1:8">
      <c r="A37" s="15"/>
      <c r="B37" s="15"/>
      <c r="C37" s="15"/>
      <c r="D37" s="15"/>
      <c r="E37" s="15"/>
      <c r="F37" s="14"/>
      <c r="G37" s="16"/>
      <c r="H37" s="15"/>
    </row>
    <row r="38" spans="1:8" ht="36">
      <c r="A38" s="18" t="s">
        <v>35</v>
      </c>
      <c r="B38" s="11" t="s">
        <v>36</v>
      </c>
      <c r="C38" s="12">
        <v>42870</v>
      </c>
      <c r="D38" s="13">
        <v>42931</v>
      </c>
      <c r="E38" s="13">
        <v>42933</v>
      </c>
      <c r="F38" s="14">
        <v>410.33</v>
      </c>
      <c r="G38" s="54">
        <f>E38-D38</f>
        <v>2</v>
      </c>
      <c r="H38" s="14">
        <f>F38*G38</f>
        <v>820.66</v>
      </c>
    </row>
    <row r="39" spans="1:8">
      <c r="A39" s="15"/>
      <c r="B39" s="15"/>
      <c r="C39" s="15"/>
      <c r="D39" s="15"/>
      <c r="E39" s="15"/>
      <c r="F39" s="14"/>
      <c r="G39" s="16"/>
      <c r="H39" s="15"/>
    </row>
    <row r="40" spans="1:8" ht="48">
      <c r="A40" s="22" t="s">
        <v>37</v>
      </c>
      <c r="B40" s="11" t="s">
        <v>38</v>
      </c>
      <c r="C40" s="12">
        <v>42855</v>
      </c>
      <c r="D40" s="13">
        <v>42933</v>
      </c>
      <c r="E40" s="23">
        <v>42933</v>
      </c>
      <c r="F40" s="14">
        <v>2021.11</v>
      </c>
      <c r="G40" s="54">
        <f>E40-D40</f>
        <v>0</v>
      </c>
      <c r="H40" s="14">
        <f>F40*G40</f>
        <v>0</v>
      </c>
    </row>
    <row r="41" spans="1:8">
      <c r="A41" s="15"/>
      <c r="B41" s="15"/>
      <c r="C41" s="15"/>
      <c r="D41" s="15"/>
      <c r="E41" s="15"/>
      <c r="F41" s="14"/>
      <c r="G41" s="16"/>
      <c r="H41" s="15"/>
    </row>
    <row r="42" spans="1:8" ht="48">
      <c r="A42" s="22" t="s">
        <v>37</v>
      </c>
      <c r="B42" s="11" t="s">
        <v>39</v>
      </c>
      <c r="C42" s="12">
        <v>42855</v>
      </c>
      <c r="D42" s="13">
        <v>42933</v>
      </c>
      <c r="E42" s="13">
        <v>42933</v>
      </c>
      <c r="F42" s="14">
        <v>673.7</v>
      </c>
      <c r="G42" s="54">
        <f>E42-D42</f>
        <v>0</v>
      </c>
      <c r="H42" s="14">
        <f>F42*G42</f>
        <v>0</v>
      </c>
    </row>
    <row r="43" spans="1:8">
      <c r="A43" s="15"/>
      <c r="B43" s="15"/>
      <c r="C43" s="15"/>
      <c r="D43" s="15"/>
      <c r="E43" s="15"/>
      <c r="F43" s="14"/>
      <c r="G43" s="16"/>
      <c r="H43" s="15"/>
    </row>
    <row r="44" spans="1:8" ht="24">
      <c r="A44" s="18" t="s">
        <v>40</v>
      </c>
      <c r="B44" s="11">
        <v>1403</v>
      </c>
      <c r="C44" s="12">
        <v>42900</v>
      </c>
      <c r="D44" s="13">
        <v>42931</v>
      </c>
      <c r="E44" s="13">
        <v>42933</v>
      </c>
      <c r="F44" s="14">
        <v>1915.37</v>
      </c>
      <c r="G44" s="54">
        <f>E44-D44</f>
        <v>2</v>
      </c>
      <c r="H44" s="14">
        <f>F44*G44</f>
        <v>3830.74</v>
      </c>
    </row>
    <row r="45" spans="1:8">
      <c r="A45" s="15"/>
      <c r="B45" s="15"/>
      <c r="C45" s="15"/>
      <c r="D45" s="15"/>
      <c r="E45" s="15"/>
      <c r="F45" s="14"/>
      <c r="G45" s="54"/>
      <c r="H45" s="14"/>
    </row>
    <row r="46" spans="1:8" ht="24">
      <c r="A46" s="10" t="s">
        <v>41</v>
      </c>
      <c r="B46" s="11">
        <v>181</v>
      </c>
      <c r="C46" s="12">
        <v>42917</v>
      </c>
      <c r="D46" s="13">
        <v>42950</v>
      </c>
      <c r="E46" s="13">
        <v>42937</v>
      </c>
      <c r="F46" s="14">
        <v>319.68</v>
      </c>
      <c r="G46" s="54">
        <f>E46-D46</f>
        <v>-13</v>
      </c>
      <c r="H46" s="14">
        <f>F46*G46</f>
        <v>-4155.84</v>
      </c>
    </row>
    <row r="47" spans="1:8">
      <c r="A47" s="15"/>
      <c r="B47" s="15"/>
      <c r="C47" s="15"/>
      <c r="D47" s="15"/>
      <c r="E47" s="15"/>
      <c r="F47" s="14"/>
      <c r="G47" s="54"/>
      <c r="H47" s="14"/>
    </row>
    <row r="48" spans="1:8" ht="24">
      <c r="A48" s="18" t="s">
        <v>42</v>
      </c>
      <c r="B48" s="11" t="s">
        <v>43</v>
      </c>
      <c r="C48" s="12">
        <v>42910</v>
      </c>
      <c r="D48" s="13">
        <v>42943</v>
      </c>
      <c r="E48" s="13">
        <v>42941</v>
      </c>
      <c r="F48" s="14">
        <v>154.99</v>
      </c>
      <c r="G48" s="54">
        <f>E48-D48</f>
        <v>-2</v>
      </c>
      <c r="H48" s="14">
        <f>F48*G48</f>
        <v>-309.98</v>
      </c>
    </row>
    <row r="49" spans="1:8">
      <c r="A49" s="15"/>
      <c r="B49" s="15"/>
      <c r="C49" s="15"/>
      <c r="D49" s="15"/>
      <c r="E49" s="15"/>
      <c r="F49" s="14"/>
      <c r="G49" s="16"/>
      <c r="H49" s="15"/>
    </row>
    <row r="50" spans="1:8" ht="24">
      <c r="A50" s="18" t="s">
        <v>42</v>
      </c>
      <c r="B50" s="11" t="s">
        <v>44</v>
      </c>
      <c r="C50" s="12">
        <v>42910</v>
      </c>
      <c r="D50" s="13">
        <v>42943</v>
      </c>
      <c r="E50" s="13">
        <v>42941</v>
      </c>
      <c r="F50" s="14">
        <v>118.85</v>
      </c>
      <c r="G50" s="54">
        <f>E50-D50</f>
        <v>-2</v>
      </c>
      <c r="H50" s="14">
        <f>F50*G50</f>
        <v>-237.7</v>
      </c>
    </row>
    <row r="51" spans="1:8">
      <c r="A51" s="15"/>
      <c r="B51" s="15"/>
      <c r="C51" s="15"/>
      <c r="D51" s="15"/>
      <c r="E51" s="15"/>
      <c r="F51" s="14"/>
      <c r="G51" s="16"/>
      <c r="H51" s="15"/>
    </row>
    <row r="52" spans="1:8" ht="24">
      <c r="A52" s="18" t="s">
        <v>42</v>
      </c>
      <c r="B52" s="11" t="s">
        <v>45</v>
      </c>
      <c r="C52" s="12">
        <v>42910</v>
      </c>
      <c r="D52" s="13">
        <v>42943</v>
      </c>
      <c r="E52" s="13">
        <v>42941</v>
      </c>
      <c r="F52" s="14">
        <v>157.02000000000001</v>
      </c>
      <c r="G52" s="54">
        <f>E52-D52</f>
        <v>-2</v>
      </c>
      <c r="H52" s="14">
        <f>F52*G52</f>
        <v>-314.04000000000002</v>
      </c>
    </row>
    <row r="53" spans="1:8">
      <c r="A53" s="15"/>
      <c r="B53" s="15"/>
      <c r="C53" s="15"/>
      <c r="D53" s="15"/>
      <c r="E53" s="15"/>
      <c r="F53" s="14"/>
      <c r="G53" s="16"/>
      <c r="H53" s="15"/>
    </row>
    <row r="54" spans="1:8" ht="24">
      <c r="A54" s="18" t="s">
        <v>42</v>
      </c>
      <c r="B54" s="11" t="s">
        <v>46</v>
      </c>
      <c r="C54" s="12">
        <v>42910</v>
      </c>
      <c r="D54" s="13">
        <v>42943</v>
      </c>
      <c r="E54" s="13">
        <v>42941</v>
      </c>
      <c r="F54" s="14">
        <v>50</v>
      </c>
      <c r="G54" s="54">
        <f>E54-D54</f>
        <v>-2</v>
      </c>
      <c r="H54" s="14">
        <f>F54*G54</f>
        <v>-100</v>
      </c>
    </row>
    <row r="55" spans="1:8">
      <c r="A55" s="15"/>
      <c r="B55" s="15"/>
      <c r="C55" s="15"/>
      <c r="D55" s="15"/>
      <c r="E55" s="15"/>
      <c r="F55" s="14"/>
      <c r="G55" s="16"/>
      <c r="H55" s="15"/>
    </row>
    <row r="56" spans="1:8" ht="24">
      <c r="A56" s="18" t="s">
        <v>42</v>
      </c>
      <c r="B56" s="11" t="s">
        <v>47</v>
      </c>
      <c r="C56" s="12">
        <v>42910</v>
      </c>
      <c r="D56" s="13">
        <v>42943</v>
      </c>
      <c r="E56" s="13">
        <v>42941</v>
      </c>
      <c r="F56" s="14">
        <v>65</v>
      </c>
      <c r="G56" s="54">
        <f>E56-D56</f>
        <v>-2</v>
      </c>
      <c r="H56" s="14">
        <f>F56*G56</f>
        <v>-130</v>
      </c>
    </row>
    <row r="57" spans="1:8">
      <c r="A57" s="15"/>
      <c r="B57" s="15"/>
      <c r="C57" s="15"/>
      <c r="D57" s="15"/>
      <c r="E57" s="15"/>
      <c r="F57" s="14"/>
      <c r="G57" s="16"/>
      <c r="H57" s="15"/>
    </row>
    <row r="58" spans="1:8" ht="24">
      <c r="A58" s="18" t="s">
        <v>42</v>
      </c>
      <c r="B58" s="11" t="s">
        <v>48</v>
      </c>
      <c r="C58" s="12">
        <v>42910</v>
      </c>
      <c r="D58" s="13">
        <v>42943</v>
      </c>
      <c r="E58" s="13">
        <v>42941</v>
      </c>
      <c r="F58" s="14">
        <v>75</v>
      </c>
      <c r="G58" s="54">
        <f>E58-D58</f>
        <v>-2</v>
      </c>
      <c r="H58" s="14">
        <f>F58*G58</f>
        <v>-150</v>
      </c>
    </row>
    <row r="59" spans="1:8">
      <c r="A59" s="15"/>
      <c r="B59" s="15"/>
      <c r="C59" s="15"/>
      <c r="D59" s="15"/>
      <c r="E59" s="15"/>
      <c r="F59" s="14"/>
      <c r="G59" s="16"/>
      <c r="H59" s="15"/>
    </row>
    <row r="60" spans="1:8" ht="24">
      <c r="A60" s="18" t="s">
        <v>42</v>
      </c>
      <c r="B60" s="11" t="s">
        <v>49</v>
      </c>
      <c r="C60" s="12">
        <v>42910</v>
      </c>
      <c r="D60" s="13">
        <v>42943</v>
      </c>
      <c r="E60" s="13">
        <v>42941</v>
      </c>
      <c r="F60" s="14">
        <v>117.24</v>
      </c>
      <c r="G60" s="72">
        <f>E60-D60</f>
        <v>-2</v>
      </c>
      <c r="H60" s="14">
        <f>F60*G60</f>
        <v>-234.48</v>
      </c>
    </row>
    <row r="61" spans="1:8">
      <c r="A61" s="15"/>
      <c r="B61" s="15"/>
      <c r="C61" s="15"/>
      <c r="D61" s="13"/>
      <c r="E61" s="13"/>
      <c r="F61" s="14"/>
      <c r="G61" s="15"/>
      <c r="H61" s="15"/>
    </row>
    <row r="62" spans="1:8" ht="24">
      <c r="A62" s="18" t="s">
        <v>42</v>
      </c>
      <c r="B62" s="15" t="s">
        <v>168</v>
      </c>
      <c r="C62" s="13">
        <v>42910</v>
      </c>
      <c r="D62" s="13">
        <v>42943</v>
      </c>
      <c r="E62" s="13">
        <v>42941</v>
      </c>
      <c r="F62" s="14">
        <v>60</v>
      </c>
      <c r="G62" s="72">
        <f>E62-D62</f>
        <v>-2</v>
      </c>
      <c r="H62" s="14">
        <f>F62*G62</f>
        <v>-120</v>
      </c>
    </row>
    <row r="63" spans="1:8">
      <c r="A63" s="15"/>
      <c r="B63" s="15"/>
      <c r="C63" s="15"/>
      <c r="D63" s="13"/>
      <c r="E63" s="13"/>
      <c r="F63" s="14"/>
      <c r="G63" s="15"/>
      <c r="H63" s="15"/>
    </row>
    <row r="64" spans="1:8" ht="24">
      <c r="A64" s="18" t="s">
        <v>42</v>
      </c>
      <c r="B64" s="11" t="s">
        <v>50</v>
      </c>
      <c r="C64" s="12">
        <v>42910</v>
      </c>
      <c r="D64" s="13">
        <v>42943</v>
      </c>
      <c r="E64" s="13">
        <v>42941</v>
      </c>
      <c r="F64" s="14">
        <v>123.06</v>
      </c>
      <c r="G64" s="72">
        <f>E64-D64</f>
        <v>-2</v>
      </c>
      <c r="H64" s="14">
        <f>F64*G64</f>
        <v>-246.12</v>
      </c>
    </row>
    <row r="65" spans="1:8">
      <c r="A65" s="15"/>
      <c r="B65" s="15"/>
      <c r="C65" s="15"/>
      <c r="D65" s="15"/>
      <c r="E65" s="15"/>
      <c r="F65" s="14"/>
      <c r="G65" s="16"/>
      <c r="H65" s="15"/>
    </row>
    <row r="66" spans="1:8" ht="24">
      <c r="A66" s="18" t="s">
        <v>42</v>
      </c>
      <c r="B66" s="11" t="s">
        <v>51</v>
      </c>
      <c r="C66" s="12">
        <v>42910</v>
      </c>
      <c r="D66" s="13">
        <v>42943</v>
      </c>
      <c r="E66" s="13">
        <v>42941</v>
      </c>
      <c r="F66" s="14">
        <v>93.84</v>
      </c>
      <c r="G66" s="54">
        <f>E66-D66</f>
        <v>-2</v>
      </c>
      <c r="H66" s="14">
        <f>F66*G66</f>
        <v>-187.68</v>
      </c>
    </row>
    <row r="67" spans="1:8">
      <c r="A67" s="15"/>
      <c r="B67" s="15"/>
      <c r="C67" s="15"/>
      <c r="D67" s="15"/>
      <c r="E67" s="15"/>
      <c r="F67" s="14"/>
      <c r="G67" s="16"/>
      <c r="H67" s="15"/>
    </row>
    <row r="68" spans="1:8" ht="24">
      <c r="A68" s="18" t="s">
        <v>42</v>
      </c>
      <c r="B68" s="11" t="s">
        <v>52</v>
      </c>
      <c r="C68" s="12">
        <v>42910</v>
      </c>
      <c r="D68" s="13">
        <v>42943</v>
      </c>
      <c r="E68" s="13">
        <v>42941</v>
      </c>
      <c r="F68" s="14">
        <v>119.06</v>
      </c>
      <c r="G68" s="54">
        <f>E68-D68</f>
        <v>-2</v>
      </c>
      <c r="H68" s="14">
        <f>F68*G68</f>
        <v>-238.12</v>
      </c>
    </row>
    <row r="69" spans="1:8">
      <c r="A69" s="15"/>
      <c r="B69" s="15"/>
      <c r="C69" s="15"/>
      <c r="D69" s="15"/>
      <c r="E69" s="15"/>
      <c r="F69" s="14"/>
      <c r="G69" s="16"/>
      <c r="H69" s="15"/>
    </row>
    <row r="70" spans="1:8" ht="24">
      <c r="A70" s="18" t="s">
        <v>42</v>
      </c>
      <c r="B70" s="11" t="s">
        <v>53</v>
      </c>
      <c r="C70" s="12">
        <v>42910</v>
      </c>
      <c r="D70" s="13">
        <v>42943</v>
      </c>
      <c r="E70" s="13">
        <v>42941</v>
      </c>
      <c r="F70" s="14">
        <v>99.06</v>
      </c>
      <c r="G70" s="54">
        <f>E70-D70</f>
        <v>-2</v>
      </c>
      <c r="H70" s="14">
        <f>F70*G70</f>
        <v>-198.12</v>
      </c>
    </row>
    <row r="71" spans="1:8">
      <c r="A71" s="15"/>
      <c r="B71" s="15"/>
      <c r="C71" s="15"/>
      <c r="D71" s="15"/>
      <c r="E71" s="15"/>
      <c r="F71" s="14"/>
      <c r="G71" s="16"/>
      <c r="H71" s="15"/>
    </row>
    <row r="72" spans="1:8" ht="24">
      <c r="A72" s="18" t="s">
        <v>42</v>
      </c>
      <c r="B72" s="11" t="s">
        <v>54</v>
      </c>
      <c r="C72" s="12">
        <v>42910</v>
      </c>
      <c r="D72" s="13">
        <v>42943</v>
      </c>
      <c r="E72" s="13">
        <v>42941</v>
      </c>
      <c r="F72" s="14">
        <v>60</v>
      </c>
      <c r="G72" s="54">
        <f>E72-D72</f>
        <v>-2</v>
      </c>
      <c r="H72" s="14">
        <f>F72*G72</f>
        <v>-120</v>
      </c>
    </row>
    <row r="73" spans="1:8">
      <c r="A73" s="15"/>
      <c r="B73" s="15"/>
      <c r="C73" s="15"/>
      <c r="D73" s="15"/>
      <c r="E73" s="15"/>
      <c r="F73" s="14"/>
      <c r="G73" s="16"/>
      <c r="H73" s="15"/>
    </row>
    <row r="74" spans="1:8" ht="24">
      <c r="A74" s="18" t="s">
        <v>42</v>
      </c>
      <c r="B74" s="11" t="s">
        <v>55</v>
      </c>
      <c r="C74" s="12">
        <v>42910</v>
      </c>
      <c r="D74" s="13">
        <v>42943</v>
      </c>
      <c r="E74" s="13">
        <v>42941</v>
      </c>
      <c r="F74" s="14">
        <v>131.44</v>
      </c>
      <c r="G74" s="54">
        <f>E74-D74</f>
        <v>-2</v>
      </c>
      <c r="H74" s="14">
        <f>F74*G74</f>
        <v>-262.88</v>
      </c>
    </row>
    <row r="75" spans="1:8">
      <c r="A75" s="15"/>
      <c r="B75" s="15"/>
      <c r="C75" s="15"/>
      <c r="D75" s="15"/>
      <c r="E75" s="15"/>
      <c r="F75" s="14"/>
      <c r="G75" s="16"/>
      <c r="H75" s="15"/>
    </row>
    <row r="76" spans="1:8" ht="24">
      <c r="A76" s="18" t="s">
        <v>42</v>
      </c>
      <c r="B76" s="11" t="s">
        <v>167</v>
      </c>
      <c r="C76" s="12">
        <v>42910</v>
      </c>
      <c r="D76" s="13">
        <v>42943</v>
      </c>
      <c r="E76" s="13">
        <v>42941</v>
      </c>
      <c r="F76" s="14">
        <v>53.46</v>
      </c>
      <c r="G76" s="54">
        <f>E76-D76</f>
        <v>-2</v>
      </c>
      <c r="H76" s="14">
        <f>F76*G76</f>
        <v>-106.92</v>
      </c>
    </row>
    <row r="77" spans="1:8">
      <c r="A77" s="15"/>
      <c r="B77" s="15"/>
      <c r="C77" s="15"/>
      <c r="D77" s="15"/>
      <c r="E77" s="15"/>
      <c r="F77" s="14"/>
      <c r="G77" s="16"/>
      <c r="H77" s="15"/>
    </row>
    <row r="78" spans="1:8" ht="24">
      <c r="A78" s="18" t="s">
        <v>42</v>
      </c>
      <c r="B78" s="11" t="s">
        <v>56</v>
      </c>
      <c r="C78" s="12">
        <v>42893</v>
      </c>
      <c r="D78" s="13">
        <v>42936</v>
      </c>
      <c r="E78" s="13">
        <v>42941</v>
      </c>
      <c r="F78" s="14">
        <v>272.86</v>
      </c>
      <c r="G78" s="54">
        <f>E78-D78</f>
        <v>5</v>
      </c>
      <c r="H78" s="14">
        <f>F78*G78</f>
        <v>1364.3000000000002</v>
      </c>
    </row>
    <row r="79" spans="1:8">
      <c r="A79" s="15"/>
      <c r="B79" s="15"/>
      <c r="C79" s="15"/>
      <c r="D79" s="15"/>
      <c r="E79" s="15"/>
      <c r="F79" s="14"/>
      <c r="G79" s="16"/>
      <c r="H79" s="15"/>
    </row>
    <row r="80" spans="1:8" ht="24">
      <c r="A80" s="18" t="s">
        <v>42</v>
      </c>
      <c r="B80" s="11" t="s">
        <v>57</v>
      </c>
      <c r="C80" s="12">
        <v>42893</v>
      </c>
      <c r="D80" s="13">
        <v>42936</v>
      </c>
      <c r="E80" s="13">
        <v>42941</v>
      </c>
      <c r="F80" s="14">
        <v>275.83999999999997</v>
      </c>
      <c r="G80" s="54">
        <f>E80-D80</f>
        <v>5</v>
      </c>
      <c r="H80" s="14">
        <f>F80*G80</f>
        <v>1379.1999999999998</v>
      </c>
    </row>
    <row r="81" spans="1:8">
      <c r="A81" s="15"/>
      <c r="B81" s="15"/>
      <c r="C81" s="15"/>
      <c r="D81" s="15"/>
      <c r="E81" s="15"/>
      <c r="F81" s="14"/>
      <c r="G81" s="16"/>
      <c r="H81" s="15"/>
    </row>
    <row r="82" spans="1:8" ht="24">
      <c r="A82" s="18" t="s">
        <v>42</v>
      </c>
      <c r="B82" s="11" t="s">
        <v>58</v>
      </c>
      <c r="C82" s="12">
        <v>42893</v>
      </c>
      <c r="D82" s="13">
        <v>42936</v>
      </c>
      <c r="E82" s="13">
        <v>42941</v>
      </c>
      <c r="F82" s="14">
        <v>164.8</v>
      </c>
      <c r="G82" s="54">
        <f>E82-D82</f>
        <v>5</v>
      </c>
      <c r="H82" s="14">
        <f>F82*G82</f>
        <v>824</v>
      </c>
    </row>
    <row r="83" spans="1:8">
      <c r="A83" s="15"/>
      <c r="B83" s="15"/>
      <c r="C83" s="15"/>
      <c r="D83" s="15"/>
      <c r="E83" s="15"/>
      <c r="F83" s="14"/>
      <c r="G83" s="16"/>
      <c r="H83" s="15"/>
    </row>
    <row r="84" spans="1:8" ht="24">
      <c r="A84" s="18" t="s">
        <v>42</v>
      </c>
      <c r="B84" s="24" t="s">
        <v>59</v>
      </c>
      <c r="C84" s="25">
        <v>42893</v>
      </c>
      <c r="D84" s="13">
        <v>42936</v>
      </c>
      <c r="E84" s="13">
        <v>42941</v>
      </c>
      <c r="F84" s="14">
        <v>178.11</v>
      </c>
      <c r="G84" s="54">
        <f>E84-D84</f>
        <v>5</v>
      </c>
      <c r="H84" s="14">
        <f>F84*G84</f>
        <v>890.55000000000007</v>
      </c>
    </row>
    <row r="85" spans="1:8">
      <c r="A85" s="15"/>
      <c r="B85" s="15"/>
      <c r="C85" s="15"/>
      <c r="D85" s="15"/>
      <c r="E85" s="15"/>
      <c r="F85" s="14"/>
      <c r="G85" s="16"/>
      <c r="H85" s="15"/>
    </row>
    <row r="86" spans="1:8" ht="24">
      <c r="A86" s="18" t="s">
        <v>42</v>
      </c>
      <c r="B86" s="24" t="s">
        <v>60</v>
      </c>
      <c r="C86" s="25">
        <v>42893</v>
      </c>
      <c r="D86" s="13">
        <v>42936</v>
      </c>
      <c r="E86" s="13">
        <v>42941</v>
      </c>
      <c r="F86" s="14">
        <v>206.46</v>
      </c>
      <c r="G86" s="54">
        <f>E86-D86</f>
        <v>5</v>
      </c>
      <c r="H86" s="14">
        <f>F86*G86</f>
        <v>1032.3</v>
      </c>
    </row>
    <row r="87" spans="1:8">
      <c r="A87" s="15"/>
      <c r="B87" s="15"/>
      <c r="C87" s="15"/>
      <c r="D87" s="15"/>
      <c r="E87" s="15"/>
      <c r="F87" s="14"/>
      <c r="G87" s="16"/>
      <c r="H87" s="15"/>
    </row>
    <row r="88" spans="1:8" ht="24">
      <c r="A88" s="18" t="s">
        <v>42</v>
      </c>
      <c r="B88" s="24" t="s">
        <v>61</v>
      </c>
      <c r="C88" s="25">
        <v>42893</v>
      </c>
      <c r="D88" s="13">
        <v>42936</v>
      </c>
      <c r="E88" s="13">
        <v>42941</v>
      </c>
      <c r="F88" s="14">
        <v>181.32</v>
      </c>
      <c r="G88" s="54">
        <f>E88-D88</f>
        <v>5</v>
      </c>
      <c r="H88" s="14">
        <f>F88*G88</f>
        <v>906.59999999999991</v>
      </c>
    </row>
    <row r="89" spans="1:8">
      <c r="A89" s="15"/>
      <c r="B89" s="15"/>
      <c r="C89" s="15"/>
      <c r="D89" s="13"/>
      <c r="E89" s="13"/>
      <c r="F89" s="14"/>
      <c r="G89" s="16"/>
      <c r="H89" s="15"/>
    </row>
    <row r="90" spans="1:8" ht="24">
      <c r="A90" s="18" t="s">
        <v>42</v>
      </c>
      <c r="B90" s="24" t="s">
        <v>62</v>
      </c>
      <c r="C90" s="25">
        <v>42893</v>
      </c>
      <c r="D90" s="13">
        <v>42936</v>
      </c>
      <c r="E90" s="13">
        <v>42941</v>
      </c>
      <c r="F90" s="14">
        <v>96.11</v>
      </c>
      <c r="G90" s="54">
        <f>E90-D90</f>
        <v>5</v>
      </c>
      <c r="H90" s="14">
        <f>F90*G90</f>
        <v>480.55</v>
      </c>
    </row>
    <row r="91" spans="1:8">
      <c r="A91" s="15"/>
      <c r="B91" s="15"/>
      <c r="C91" s="15"/>
      <c r="D91" s="15"/>
      <c r="E91" s="15"/>
      <c r="F91" s="14"/>
      <c r="G91" s="16"/>
      <c r="H91" s="15"/>
    </row>
    <row r="92" spans="1:8" ht="24">
      <c r="A92" s="18" t="s">
        <v>42</v>
      </c>
      <c r="B92" s="24" t="s">
        <v>63</v>
      </c>
      <c r="C92" s="25">
        <v>42893</v>
      </c>
      <c r="D92" s="13">
        <v>42936</v>
      </c>
      <c r="E92" s="13">
        <v>42941</v>
      </c>
      <c r="F92" s="14">
        <v>218.78</v>
      </c>
      <c r="G92" s="54">
        <f>E92-D92</f>
        <v>5</v>
      </c>
      <c r="H92" s="14">
        <f>F92*G92</f>
        <v>1093.9000000000001</v>
      </c>
    </row>
    <row r="93" spans="1:8">
      <c r="A93" s="15"/>
      <c r="B93" s="15"/>
      <c r="C93" s="15"/>
      <c r="D93" s="15"/>
      <c r="E93" s="15"/>
      <c r="F93" s="14"/>
      <c r="G93" s="16"/>
      <c r="H93" s="15"/>
    </row>
    <row r="94" spans="1:8" ht="24">
      <c r="A94" s="18" t="s">
        <v>42</v>
      </c>
      <c r="B94" s="24" t="s">
        <v>64</v>
      </c>
      <c r="C94" s="25">
        <v>42893</v>
      </c>
      <c r="D94" s="13">
        <v>42936</v>
      </c>
      <c r="E94" s="13">
        <v>42941</v>
      </c>
      <c r="F94" s="14">
        <v>192.19</v>
      </c>
      <c r="G94" s="54">
        <f>E94-D94</f>
        <v>5</v>
      </c>
      <c r="H94" s="14">
        <f>F94*G94</f>
        <v>960.95</v>
      </c>
    </row>
    <row r="95" spans="1:8">
      <c r="A95" s="15"/>
      <c r="B95" s="15"/>
      <c r="C95" s="15"/>
      <c r="D95" s="15"/>
      <c r="E95" s="15"/>
      <c r="F95" s="14"/>
      <c r="G95" s="16"/>
      <c r="H95" s="15"/>
    </row>
    <row r="96" spans="1:8" ht="36">
      <c r="A96" s="18" t="s">
        <v>31</v>
      </c>
      <c r="B96" s="11" t="s">
        <v>65</v>
      </c>
      <c r="C96" s="12">
        <v>42886</v>
      </c>
      <c r="D96" s="13">
        <v>42978</v>
      </c>
      <c r="E96" s="13">
        <v>42941</v>
      </c>
      <c r="F96" s="14">
        <v>2846.73</v>
      </c>
      <c r="G96" s="54">
        <f>E96-D96</f>
        <v>-37</v>
      </c>
      <c r="H96" s="14">
        <f>F96*G96</f>
        <v>-105329.01</v>
      </c>
    </row>
    <row r="97" spans="1:8">
      <c r="A97" s="15"/>
      <c r="B97" s="15"/>
      <c r="C97" s="15"/>
      <c r="D97" s="15"/>
      <c r="E97" s="15"/>
      <c r="F97" s="14"/>
      <c r="G97" s="16"/>
      <c r="H97" s="15"/>
    </row>
    <row r="98" spans="1:8" ht="36">
      <c r="A98" s="18" t="s">
        <v>31</v>
      </c>
      <c r="B98" s="11" t="s">
        <v>164</v>
      </c>
      <c r="C98" s="12">
        <v>42916</v>
      </c>
      <c r="D98" s="26">
        <v>42996</v>
      </c>
      <c r="E98" s="13">
        <v>42941</v>
      </c>
      <c r="F98" s="27">
        <v>1008.73</v>
      </c>
      <c r="G98" s="54">
        <f>E98-D98</f>
        <v>-55</v>
      </c>
      <c r="H98" s="14">
        <f>F98*G98</f>
        <v>-55480.15</v>
      </c>
    </row>
    <row r="99" spans="1:8">
      <c r="A99" s="15"/>
      <c r="B99" s="15"/>
      <c r="C99" s="15"/>
      <c r="D99" s="15"/>
      <c r="E99" s="15"/>
      <c r="F99" s="14"/>
      <c r="G99" s="16"/>
      <c r="H99" s="15"/>
    </row>
    <row r="100" spans="1:8" ht="24">
      <c r="A100" s="10" t="s">
        <v>66</v>
      </c>
      <c r="B100" s="11" t="s">
        <v>67</v>
      </c>
      <c r="C100" s="12">
        <v>42916</v>
      </c>
      <c r="D100" s="13">
        <v>42952</v>
      </c>
      <c r="E100" s="13">
        <v>42941</v>
      </c>
      <c r="F100" s="14">
        <v>151.83000000000001</v>
      </c>
      <c r="G100" s="54">
        <f>E100-D100</f>
        <v>-11</v>
      </c>
      <c r="H100" s="14">
        <f>F100*G100</f>
        <v>-1670.13</v>
      </c>
    </row>
    <row r="101" spans="1:8">
      <c r="A101" s="15"/>
      <c r="B101" s="15"/>
      <c r="C101" s="15"/>
      <c r="D101" s="15"/>
      <c r="E101" s="15"/>
      <c r="F101" s="14"/>
      <c r="G101" s="16"/>
      <c r="H101" s="15"/>
    </row>
    <row r="102" spans="1:8" ht="24">
      <c r="A102" s="18" t="s">
        <v>68</v>
      </c>
      <c r="B102" s="11">
        <v>86000522</v>
      </c>
      <c r="C102" s="12">
        <v>42916</v>
      </c>
      <c r="D102" s="13">
        <v>42957</v>
      </c>
      <c r="E102" s="13">
        <v>42941</v>
      </c>
      <c r="F102" s="14">
        <v>65.2</v>
      </c>
      <c r="G102" s="54">
        <f>E102-D102</f>
        <v>-16</v>
      </c>
      <c r="H102" s="14">
        <f>F102*G102</f>
        <v>-1043.2</v>
      </c>
    </row>
    <row r="103" spans="1:8">
      <c r="A103" s="15"/>
      <c r="B103" s="15"/>
      <c r="C103" s="15"/>
      <c r="D103" s="15"/>
      <c r="E103" s="15"/>
      <c r="F103" s="14"/>
      <c r="G103" s="16"/>
      <c r="H103" s="15"/>
    </row>
    <row r="104" spans="1:8" ht="48">
      <c r="A104" s="28" t="s">
        <v>69</v>
      </c>
      <c r="B104" s="24" t="s">
        <v>70</v>
      </c>
      <c r="C104" s="25">
        <v>42905</v>
      </c>
      <c r="D104" s="13">
        <v>42935</v>
      </c>
      <c r="E104" s="13">
        <v>42941</v>
      </c>
      <c r="F104" s="14">
        <v>1385.66</v>
      </c>
      <c r="G104" s="54">
        <f>E104-D104</f>
        <v>6</v>
      </c>
      <c r="H104" s="14">
        <f>F104*G104</f>
        <v>8313.9600000000009</v>
      </c>
    </row>
    <row r="105" spans="1:8">
      <c r="A105" s="15"/>
      <c r="B105" s="15"/>
      <c r="C105" s="15"/>
      <c r="D105" s="15"/>
      <c r="E105" s="15"/>
      <c r="F105" s="14"/>
      <c r="G105" s="16"/>
      <c r="H105" s="15"/>
    </row>
    <row r="106" spans="1:8" ht="24">
      <c r="A106" s="29" t="s">
        <v>71</v>
      </c>
      <c r="B106" s="11" t="s">
        <v>72</v>
      </c>
      <c r="C106" s="12">
        <v>42867</v>
      </c>
      <c r="D106" s="13">
        <v>42947</v>
      </c>
      <c r="E106" s="13">
        <v>42941</v>
      </c>
      <c r="F106" s="14">
        <v>1726</v>
      </c>
      <c r="G106" s="54">
        <f>E106-D106</f>
        <v>-6</v>
      </c>
      <c r="H106" s="14">
        <f>F106*G106</f>
        <v>-10356</v>
      </c>
    </row>
    <row r="107" spans="1:8">
      <c r="A107" s="15"/>
      <c r="B107" s="15"/>
      <c r="C107" s="15"/>
      <c r="D107" s="15"/>
      <c r="E107" s="15"/>
      <c r="F107" s="14"/>
      <c r="G107" s="16"/>
      <c r="H107" s="15"/>
    </row>
    <row r="108" spans="1:8" ht="24">
      <c r="A108" s="18" t="s">
        <v>40</v>
      </c>
      <c r="B108" s="15">
        <v>1346</v>
      </c>
      <c r="C108" s="13">
        <v>42895</v>
      </c>
      <c r="D108" s="13">
        <v>42956</v>
      </c>
      <c r="E108" s="13">
        <v>42941</v>
      </c>
      <c r="F108" s="14">
        <v>3037.24</v>
      </c>
      <c r="G108" s="54">
        <f>E108-D108</f>
        <v>-15</v>
      </c>
      <c r="H108" s="14">
        <f>F108*G108</f>
        <v>-45558.6</v>
      </c>
    </row>
    <row r="109" spans="1:8">
      <c r="A109" s="15"/>
      <c r="B109" s="15"/>
      <c r="C109" s="15"/>
      <c r="D109" s="15"/>
      <c r="E109" s="15"/>
      <c r="F109" s="14"/>
      <c r="G109" s="16"/>
      <c r="H109" s="15"/>
    </row>
    <row r="110" spans="1:8" ht="24">
      <c r="A110" s="18" t="s">
        <v>40</v>
      </c>
      <c r="B110" s="11">
        <v>1347</v>
      </c>
      <c r="C110" s="12">
        <v>42895</v>
      </c>
      <c r="D110" s="13">
        <v>42956</v>
      </c>
      <c r="E110" s="13">
        <v>42941</v>
      </c>
      <c r="F110" s="14">
        <v>547.25</v>
      </c>
      <c r="G110" s="54">
        <f>E110-D110</f>
        <v>-15</v>
      </c>
      <c r="H110" s="14">
        <f>F110*G110</f>
        <v>-8208.75</v>
      </c>
    </row>
    <row r="111" spans="1:8">
      <c r="A111" s="15"/>
      <c r="B111" s="15"/>
      <c r="C111" s="15"/>
      <c r="D111" s="15"/>
      <c r="E111" s="15"/>
      <c r="F111" s="14"/>
      <c r="G111" s="16"/>
      <c r="H111" s="15"/>
    </row>
    <row r="112" spans="1:8" ht="24">
      <c r="A112" s="18" t="s">
        <v>73</v>
      </c>
      <c r="B112" s="11" t="s">
        <v>74</v>
      </c>
      <c r="C112" s="12">
        <v>42928</v>
      </c>
      <c r="D112" s="13">
        <v>42958</v>
      </c>
      <c r="E112" s="13">
        <v>42941</v>
      </c>
      <c r="F112" s="14">
        <v>2000</v>
      </c>
      <c r="G112" s="54">
        <f>E112-D112</f>
        <v>-17</v>
      </c>
      <c r="H112" s="14">
        <f>F112*G112</f>
        <v>-34000</v>
      </c>
    </row>
    <row r="113" spans="1:8">
      <c r="A113" s="15"/>
      <c r="B113" s="15"/>
      <c r="C113" s="15"/>
      <c r="D113" s="15"/>
      <c r="E113" s="15"/>
      <c r="F113" s="14"/>
      <c r="G113" s="16"/>
      <c r="H113" s="15"/>
    </row>
    <row r="114" spans="1:8" ht="36">
      <c r="A114" s="28" t="s">
        <v>75</v>
      </c>
      <c r="B114" s="24" t="s">
        <v>76</v>
      </c>
      <c r="C114" s="25">
        <v>42905</v>
      </c>
      <c r="D114" s="13">
        <v>42935</v>
      </c>
      <c r="E114" s="13">
        <v>42941</v>
      </c>
      <c r="F114" s="14">
        <v>6300</v>
      </c>
      <c r="G114" s="54">
        <f>E114-D114</f>
        <v>6</v>
      </c>
      <c r="H114" s="14">
        <f>F114*G114</f>
        <v>37800</v>
      </c>
    </row>
    <row r="115" spans="1:8">
      <c r="A115" s="15"/>
      <c r="B115" s="15"/>
      <c r="C115" s="15"/>
      <c r="D115" s="15"/>
      <c r="E115" s="15"/>
      <c r="F115" s="14"/>
      <c r="G115" s="16"/>
      <c r="H115" s="15"/>
    </row>
    <row r="116" spans="1:8" ht="24">
      <c r="A116" s="30" t="s">
        <v>21</v>
      </c>
      <c r="B116" s="11" t="s">
        <v>77</v>
      </c>
      <c r="C116" s="12">
        <v>42947</v>
      </c>
      <c r="D116" s="13">
        <v>43007</v>
      </c>
      <c r="E116" s="13">
        <v>42979</v>
      </c>
      <c r="F116" s="14">
        <v>2223.12</v>
      </c>
      <c r="G116" s="54">
        <f>E116-D116</f>
        <v>-28</v>
      </c>
      <c r="H116" s="14">
        <f>F116*G116</f>
        <v>-62247.360000000001</v>
      </c>
    </row>
    <row r="117" spans="1:8">
      <c r="A117" s="15"/>
      <c r="B117" s="15"/>
      <c r="C117" s="15"/>
      <c r="D117" s="15"/>
      <c r="E117" s="15"/>
      <c r="F117" s="14"/>
      <c r="G117" s="16"/>
      <c r="H117" s="15"/>
    </row>
    <row r="118" spans="1:8" ht="48">
      <c r="A118" s="18" t="s">
        <v>78</v>
      </c>
      <c r="B118" s="11" t="s">
        <v>79</v>
      </c>
      <c r="C118" s="31">
        <v>42942</v>
      </c>
      <c r="D118" s="13">
        <v>42973</v>
      </c>
      <c r="E118" s="13">
        <v>42979</v>
      </c>
      <c r="F118" s="14">
        <v>409.18</v>
      </c>
      <c r="G118" s="54">
        <f>E118-D118</f>
        <v>6</v>
      </c>
      <c r="H118" s="14">
        <f>F118*G118</f>
        <v>2455.08</v>
      </c>
    </row>
    <row r="119" spans="1:8">
      <c r="A119" s="15"/>
      <c r="B119" s="15"/>
      <c r="C119" s="15"/>
      <c r="D119" s="15"/>
      <c r="E119" s="15"/>
      <c r="F119" s="14"/>
      <c r="G119" s="16"/>
      <c r="H119" s="15"/>
    </row>
    <row r="120" spans="1:8" ht="48">
      <c r="A120" s="22" t="s">
        <v>37</v>
      </c>
      <c r="B120" s="11" t="s">
        <v>80</v>
      </c>
      <c r="C120" s="12">
        <v>42886</v>
      </c>
      <c r="D120" s="13">
        <v>42968</v>
      </c>
      <c r="E120" s="13">
        <v>42979</v>
      </c>
      <c r="F120" s="14">
        <v>860.64</v>
      </c>
      <c r="G120" s="54">
        <f>E120-D120</f>
        <v>11</v>
      </c>
      <c r="H120" s="14">
        <f>F120*G120</f>
        <v>9467.0399999999991</v>
      </c>
    </row>
    <row r="121" spans="1:8">
      <c r="A121" s="15"/>
      <c r="B121" s="15"/>
      <c r="C121" s="15"/>
      <c r="D121" s="15"/>
      <c r="E121" s="15"/>
      <c r="F121" s="14"/>
      <c r="G121" s="16"/>
      <c r="H121" s="15"/>
    </row>
    <row r="122" spans="1:8" ht="48">
      <c r="A122" s="22" t="s">
        <v>37</v>
      </c>
      <c r="B122" s="11" t="s">
        <v>81</v>
      </c>
      <c r="C122" s="12">
        <v>42886</v>
      </c>
      <c r="D122" s="13">
        <v>42968</v>
      </c>
      <c r="E122" s="13">
        <v>42979</v>
      </c>
      <c r="F122" s="14">
        <v>3574.37</v>
      </c>
      <c r="G122" s="54">
        <f>E122-D122</f>
        <v>11</v>
      </c>
      <c r="H122" s="14">
        <f>F122*G122</f>
        <v>39318.07</v>
      </c>
    </row>
    <row r="123" spans="1:8">
      <c r="A123" s="15"/>
      <c r="B123" s="15"/>
      <c r="C123" s="15"/>
      <c r="D123" s="15"/>
      <c r="E123" s="15"/>
      <c r="F123" s="14"/>
      <c r="G123" s="16"/>
      <c r="H123" s="15"/>
    </row>
    <row r="124" spans="1:8" ht="48">
      <c r="A124" s="22" t="s">
        <v>37</v>
      </c>
      <c r="B124" s="11" t="s">
        <v>82</v>
      </c>
      <c r="C124" s="12">
        <v>42916</v>
      </c>
      <c r="D124" s="13">
        <v>42994</v>
      </c>
      <c r="E124" s="13">
        <v>42979</v>
      </c>
      <c r="F124" s="14">
        <v>898.27</v>
      </c>
      <c r="G124" s="54">
        <f>E124-D124</f>
        <v>-15</v>
      </c>
      <c r="H124" s="14">
        <f>F124*G124</f>
        <v>-13474.05</v>
      </c>
    </row>
    <row r="125" spans="1:8">
      <c r="A125" s="15"/>
      <c r="B125" s="15"/>
      <c r="C125" s="15"/>
      <c r="D125" s="15"/>
      <c r="E125" s="15"/>
      <c r="F125" s="14"/>
      <c r="G125" s="16"/>
      <c r="H125" s="15"/>
    </row>
    <row r="126" spans="1:8" ht="48">
      <c r="A126" s="22" t="s">
        <v>37</v>
      </c>
      <c r="B126" s="11" t="s">
        <v>83</v>
      </c>
      <c r="C126" s="12">
        <v>42916</v>
      </c>
      <c r="D126" s="13">
        <v>42994</v>
      </c>
      <c r="E126" s="13">
        <v>42979</v>
      </c>
      <c r="F126" s="14">
        <v>187.14</v>
      </c>
      <c r="G126" s="54">
        <f>E126-D126</f>
        <v>-15</v>
      </c>
      <c r="H126" s="14">
        <f>F126*G126</f>
        <v>-2807.1</v>
      </c>
    </row>
    <row r="127" spans="1:8">
      <c r="A127" s="15"/>
      <c r="B127" s="15"/>
      <c r="C127" s="15"/>
      <c r="D127" s="15"/>
      <c r="E127" s="15"/>
      <c r="F127" s="14"/>
      <c r="G127" s="16"/>
      <c r="H127" s="15"/>
    </row>
    <row r="128" spans="1:8" ht="24">
      <c r="A128" s="28" t="s">
        <v>84</v>
      </c>
      <c r="B128" s="11">
        <v>30017582</v>
      </c>
      <c r="C128" s="12">
        <v>42913</v>
      </c>
      <c r="D128" s="13">
        <v>42947</v>
      </c>
      <c r="E128" s="13">
        <v>42979</v>
      </c>
      <c r="F128" s="14">
        <v>314.86</v>
      </c>
      <c r="G128" s="54">
        <f>E128-D128</f>
        <v>32</v>
      </c>
      <c r="H128" s="14">
        <f>F128*G128</f>
        <v>10075.52</v>
      </c>
    </row>
    <row r="129" spans="1:8">
      <c r="A129" s="15"/>
      <c r="B129" s="15"/>
      <c r="C129" s="15"/>
      <c r="D129" s="15"/>
      <c r="E129" s="15"/>
      <c r="F129" s="14"/>
      <c r="G129" s="16"/>
      <c r="H129" s="15"/>
    </row>
    <row r="130" spans="1:8" ht="48">
      <c r="A130" s="17" t="s">
        <v>85</v>
      </c>
      <c r="B130" s="11" t="s">
        <v>86</v>
      </c>
      <c r="C130" s="31">
        <v>42885</v>
      </c>
      <c r="D130" s="13">
        <v>42978</v>
      </c>
      <c r="E130" s="13">
        <v>42979</v>
      </c>
      <c r="F130" s="14">
        <v>858.92</v>
      </c>
      <c r="G130" s="54">
        <f>E130-D130</f>
        <v>1</v>
      </c>
      <c r="H130" s="14">
        <f>F130*G130</f>
        <v>858.92</v>
      </c>
    </row>
    <row r="131" spans="1:8">
      <c r="A131" s="15"/>
      <c r="B131" s="15"/>
      <c r="C131" s="15"/>
      <c r="D131" s="15"/>
      <c r="E131" s="15"/>
      <c r="F131" s="14"/>
      <c r="G131" s="16"/>
      <c r="H131" s="15"/>
    </row>
    <row r="132" spans="1:8" ht="36">
      <c r="A132" s="32" t="s">
        <v>87</v>
      </c>
      <c r="B132" s="11" t="s">
        <v>88</v>
      </c>
      <c r="C132" s="12">
        <v>42885</v>
      </c>
      <c r="D132" s="13">
        <v>42945</v>
      </c>
      <c r="E132" s="13">
        <v>42979</v>
      </c>
      <c r="F132" s="14">
        <v>719.62</v>
      </c>
      <c r="G132" s="54">
        <f>E132-D132</f>
        <v>34</v>
      </c>
      <c r="H132" s="14">
        <f>F132*G132</f>
        <v>24467.08</v>
      </c>
    </row>
    <row r="133" spans="1:8">
      <c r="A133" s="15"/>
      <c r="B133" s="15"/>
      <c r="C133" s="15"/>
      <c r="D133" s="15"/>
      <c r="E133" s="15"/>
      <c r="F133" s="14"/>
      <c r="G133" s="16"/>
      <c r="H133" s="15"/>
    </row>
    <row r="134" spans="1:8" ht="24">
      <c r="A134" s="18" t="s">
        <v>89</v>
      </c>
      <c r="B134" s="11">
        <v>4495</v>
      </c>
      <c r="C134" s="12">
        <v>42865</v>
      </c>
      <c r="D134" s="13">
        <v>42947</v>
      </c>
      <c r="E134" s="13">
        <v>42979</v>
      </c>
      <c r="F134" s="14">
        <v>250</v>
      </c>
      <c r="G134" s="54">
        <f>E134-D134</f>
        <v>32</v>
      </c>
      <c r="H134" s="14">
        <f>F134*G134</f>
        <v>8000</v>
      </c>
    </row>
    <row r="135" spans="1:8">
      <c r="A135" s="15"/>
      <c r="B135" s="15"/>
      <c r="C135" s="15"/>
      <c r="D135" s="15"/>
      <c r="E135" s="15"/>
      <c r="F135" s="14"/>
      <c r="G135" s="16"/>
      <c r="H135" s="15"/>
    </row>
    <row r="136" spans="1:8" ht="24">
      <c r="A136" s="18" t="s">
        <v>90</v>
      </c>
      <c r="B136" s="11" t="s">
        <v>91</v>
      </c>
      <c r="C136" s="12">
        <v>42944</v>
      </c>
      <c r="D136" s="13">
        <v>42975</v>
      </c>
      <c r="E136" s="13">
        <v>42979</v>
      </c>
      <c r="F136" s="14">
        <v>125.53</v>
      </c>
      <c r="G136" s="54">
        <f>E136-D136</f>
        <v>4</v>
      </c>
      <c r="H136" s="14">
        <f>F136*G136</f>
        <v>502.12</v>
      </c>
    </row>
    <row r="137" spans="1:8">
      <c r="A137" s="15"/>
      <c r="B137" s="15"/>
      <c r="C137" s="15"/>
      <c r="D137" s="15"/>
      <c r="E137" s="15"/>
      <c r="F137" s="14"/>
      <c r="G137" s="16"/>
      <c r="H137" s="15"/>
    </row>
    <row r="138" spans="1:8" ht="24">
      <c r="A138" s="18" t="s">
        <v>90</v>
      </c>
      <c r="B138" s="11" t="s">
        <v>92</v>
      </c>
      <c r="C138" s="12">
        <v>42916</v>
      </c>
      <c r="D138" s="13">
        <v>42947</v>
      </c>
      <c r="E138" s="13">
        <v>42979</v>
      </c>
      <c r="F138" s="14">
        <v>31.68</v>
      </c>
      <c r="G138" s="54">
        <f>E138-D138</f>
        <v>32</v>
      </c>
      <c r="H138" s="14">
        <f>F138*G138</f>
        <v>1013.76</v>
      </c>
    </row>
    <row r="139" spans="1:8">
      <c r="A139" s="15"/>
      <c r="B139" s="15"/>
      <c r="C139" s="15"/>
      <c r="D139" s="15"/>
      <c r="E139" s="15"/>
      <c r="F139" s="14"/>
      <c r="G139" s="16"/>
      <c r="H139" s="15"/>
    </row>
    <row r="140" spans="1:8" ht="48">
      <c r="A140" s="18" t="s">
        <v>93</v>
      </c>
      <c r="B140" s="33" t="s">
        <v>94</v>
      </c>
      <c r="C140" s="12">
        <v>42905</v>
      </c>
      <c r="D140" s="13">
        <v>42942</v>
      </c>
      <c r="E140" s="13">
        <v>42979</v>
      </c>
      <c r="F140" s="14">
        <v>321.72000000000003</v>
      </c>
      <c r="G140" s="54">
        <f>E140-D140</f>
        <v>37</v>
      </c>
      <c r="H140" s="14">
        <f>F140*G140</f>
        <v>11903.640000000001</v>
      </c>
    </row>
    <row r="141" spans="1:8">
      <c r="A141" s="15"/>
      <c r="B141" s="15"/>
      <c r="C141" s="15"/>
      <c r="D141" s="15"/>
      <c r="E141" s="15"/>
      <c r="F141" s="14"/>
      <c r="G141" s="16"/>
      <c r="H141" s="15"/>
    </row>
    <row r="142" spans="1:8" ht="36">
      <c r="A142" s="18" t="s">
        <v>95</v>
      </c>
      <c r="B142" s="33">
        <v>17921173</v>
      </c>
      <c r="C142" s="12">
        <v>42941</v>
      </c>
      <c r="D142" s="13">
        <v>42978</v>
      </c>
      <c r="E142" s="13">
        <v>42979</v>
      </c>
      <c r="F142" s="14">
        <v>1649.52</v>
      </c>
      <c r="G142" s="54">
        <f>E142-D142</f>
        <v>1</v>
      </c>
      <c r="H142" s="14">
        <f>F142*G142</f>
        <v>1649.52</v>
      </c>
    </row>
    <row r="143" spans="1:8">
      <c r="A143" s="15"/>
      <c r="B143" s="15"/>
      <c r="C143" s="15"/>
      <c r="D143" s="15"/>
      <c r="E143" s="15"/>
      <c r="F143" s="14"/>
      <c r="G143" s="16"/>
      <c r="H143" s="15"/>
    </row>
    <row r="144" spans="1:8" ht="36">
      <c r="A144" s="18" t="s">
        <v>95</v>
      </c>
      <c r="B144" s="33">
        <v>17921171</v>
      </c>
      <c r="C144" s="12">
        <v>42923</v>
      </c>
      <c r="D144" s="13">
        <v>42978</v>
      </c>
      <c r="E144" s="13">
        <v>42979</v>
      </c>
      <c r="F144" s="14">
        <v>289</v>
      </c>
      <c r="G144" s="54">
        <f>E144-D144</f>
        <v>1</v>
      </c>
      <c r="H144" s="14">
        <f>F144*G144</f>
        <v>289</v>
      </c>
    </row>
    <row r="145" spans="1:8">
      <c r="A145" s="15"/>
      <c r="B145" s="15"/>
      <c r="C145" s="15"/>
      <c r="D145" s="15"/>
      <c r="E145" s="15"/>
      <c r="F145" s="14"/>
      <c r="G145" s="16"/>
      <c r="H145" s="15"/>
    </row>
    <row r="146" spans="1:8" ht="24">
      <c r="A146" s="34" t="s">
        <v>66</v>
      </c>
      <c r="B146" s="11" t="s">
        <v>96</v>
      </c>
      <c r="C146" s="12">
        <v>42916</v>
      </c>
      <c r="D146" s="13">
        <v>42952</v>
      </c>
      <c r="E146" s="13">
        <v>42979</v>
      </c>
      <c r="F146" s="14">
        <v>163.66999999999999</v>
      </c>
      <c r="G146" s="54">
        <f>E146-D146</f>
        <v>27</v>
      </c>
      <c r="H146" s="14">
        <f>F146*G146</f>
        <v>4419.0899999999992</v>
      </c>
    </row>
    <row r="147" spans="1:8">
      <c r="A147" s="15"/>
      <c r="B147" s="15"/>
      <c r="C147" s="15"/>
      <c r="D147" s="15"/>
      <c r="E147" s="15"/>
      <c r="F147" s="14"/>
      <c r="G147" s="16"/>
      <c r="H147" s="15"/>
    </row>
    <row r="148" spans="1:8" ht="24">
      <c r="A148" s="18" t="s">
        <v>97</v>
      </c>
      <c r="B148" s="15" t="s">
        <v>98</v>
      </c>
      <c r="C148" s="13">
        <v>42916</v>
      </c>
      <c r="D148" s="13">
        <v>42957</v>
      </c>
      <c r="E148" s="13">
        <v>42979</v>
      </c>
      <c r="F148" s="14">
        <v>413</v>
      </c>
      <c r="G148" s="54">
        <f>E148-D148</f>
        <v>22</v>
      </c>
      <c r="H148" s="14">
        <f>F148*G148</f>
        <v>9086</v>
      </c>
    </row>
    <row r="149" spans="1:8">
      <c r="A149" s="15"/>
      <c r="B149" s="15"/>
      <c r="C149" s="15"/>
      <c r="D149" s="15"/>
      <c r="E149" s="15"/>
      <c r="F149" s="14"/>
      <c r="G149" s="16"/>
      <c r="H149" s="15"/>
    </row>
    <row r="150" spans="1:8" ht="24">
      <c r="A150" s="18" t="s">
        <v>99</v>
      </c>
      <c r="B150" s="15" t="s">
        <v>100</v>
      </c>
      <c r="C150" s="13">
        <v>42914</v>
      </c>
      <c r="D150" s="13">
        <v>42945</v>
      </c>
      <c r="E150" s="13">
        <v>42979</v>
      </c>
      <c r="F150" s="14">
        <v>128</v>
      </c>
      <c r="G150" s="54">
        <f>E150-D150</f>
        <v>34</v>
      </c>
      <c r="H150" s="14">
        <f>F150*G150</f>
        <v>4352</v>
      </c>
    </row>
    <row r="151" spans="1:8">
      <c r="A151" s="15"/>
      <c r="B151" s="15"/>
      <c r="C151" s="15"/>
      <c r="D151" s="15"/>
      <c r="E151" s="15"/>
      <c r="F151" s="14"/>
      <c r="G151" s="16"/>
      <c r="H151" s="15"/>
    </row>
    <row r="152" spans="1:8" ht="36">
      <c r="A152" s="18" t="s">
        <v>101</v>
      </c>
      <c r="B152" s="15" t="s">
        <v>102</v>
      </c>
      <c r="C152" s="13">
        <v>42916</v>
      </c>
      <c r="D152" s="13">
        <v>42947</v>
      </c>
      <c r="E152" s="13">
        <v>42979</v>
      </c>
      <c r="F152" s="14">
        <v>110</v>
      </c>
      <c r="G152" s="54">
        <f>E152-D152</f>
        <v>32</v>
      </c>
      <c r="H152" s="14">
        <f>F152*G152</f>
        <v>3520</v>
      </c>
    </row>
    <row r="153" spans="1:8">
      <c r="A153" s="15"/>
      <c r="B153" s="15"/>
      <c r="C153" s="15"/>
      <c r="D153" s="15"/>
      <c r="E153" s="15"/>
      <c r="F153" s="14"/>
      <c r="G153" s="16"/>
      <c r="H153" s="15"/>
    </row>
    <row r="154" spans="1:8" ht="36">
      <c r="A154" s="17" t="s">
        <v>103</v>
      </c>
      <c r="B154" s="35" t="s">
        <v>104</v>
      </c>
      <c r="C154" s="13">
        <v>42883</v>
      </c>
      <c r="D154" s="13">
        <v>42943</v>
      </c>
      <c r="E154" s="13">
        <v>42979</v>
      </c>
      <c r="F154" s="14">
        <v>460</v>
      </c>
      <c r="G154" s="54">
        <f>E154-D154</f>
        <v>36</v>
      </c>
      <c r="H154" s="14">
        <f>F154*G154</f>
        <v>16560</v>
      </c>
    </row>
    <row r="155" spans="1:8">
      <c r="A155" s="15"/>
      <c r="B155" s="15"/>
      <c r="C155" s="15"/>
      <c r="D155" s="15"/>
      <c r="E155" s="15"/>
      <c r="F155" s="14"/>
      <c r="G155" s="16"/>
      <c r="H155" s="15"/>
    </row>
    <row r="156" spans="1:8" ht="48">
      <c r="A156" s="18" t="s">
        <v>105</v>
      </c>
      <c r="B156" s="15" t="s">
        <v>106</v>
      </c>
      <c r="C156" s="13">
        <v>42886</v>
      </c>
      <c r="D156" s="13">
        <v>42947</v>
      </c>
      <c r="E156" s="13">
        <v>42979</v>
      </c>
      <c r="F156" s="14">
        <v>164.8</v>
      </c>
      <c r="G156" s="54">
        <f>E156-D156</f>
        <v>32</v>
      </c>
      <c r="H156" s="14">
        <f>F156*G156</f>
        <v>5273.6</v>
      </c>
    </row>
    <row r="157" spans="1:8">
      <c r="A157" s="15"/>
      <c r="B157" s="15"/>
      <c r="C157" s="15"/>
      <c r="D157" s="15"/>
      <c r="E157" s="15"/>
      <c r="F157" s="14"/>
      <c r="G157" s="16"/>
      <c r="H157" s="15"/>
    </row>
    <row r="158" spans="1:8" ht="24">
      <c r="A158" s="18" t="s">
        <v>107</v>
      </c>
      <c r="B158" s="15" t="s">
        <v>108</v>
      </c>
      <c r="C158" s="13">
        <v>42916</v>
      </c>
      <c r="D158" s="13">
        <v>42950</v>
      </c>
      <c r="E158" s="13">
        <v>42979</v>
      </c>
      <c r="F158" s="14">
        <v>160</v>
      </c>
      <c r="G158" s="54">
        <f>E158-D158</f>
        <v>29</v>
      </c>
      <c r="H158" s="14">
        <f>F158*G158</f>
        <v>4640</v>
      </c>
    </row>
    <row r="159" spans="1:8">
      <c r="A159" s="15"/>
      <c r="B159" s="15"/>
      <c r="C159" s="15"/>
      <c r="D159" s="15"/>
      <c r="E159" s="15"/>
      <c r="F159" s="14"/>
      <c r="G159" s="16"/>
      <c r="H159" s="15"/>
    </row>
    <row r="160" spans="1:8" ht="36">
      <c r="A160" s="18" t="s">
        <v>109</v>
      </c>
      <c r="B160" s="15" t="s">
        <v>110</v>
      </c>
      <c r="C160" s="13">
        <v>42908</v>
      </c>
      <c r="D160" s="13">
        <v>42944</v>
      </c>
      <c r="E160" s="13">
        <v>42979</v>
      </c>
      <c r="F160" s="14">
        <v>24.26</v>
      </c>
      <c r="G160" s="54">
        <f>E160-D160</f>
        <v>35</v>
      </c>
      <c r="H160" s="14">
        <f>F160*G160</f>
        <v>849.1</v>
      </c>
    </row>
    <row r="161" spans="1:8">
      <c r="A161" s="15"/>
      <c r="B161" s="15"/>
      <c r="C161" s="15"/>
      <c r="D161" s="15"/>
      <c r="E161" s="15"/>
      <c r="F161" s="14"/>
      <c r="G161" s="16"/>
      <c r="H161" s="15"/>
    </row>
    <row r="162" spans="1:8" ht="24">
      <c r="A162" s="18" t="s">
        <v>111</v>
      </c>
      <c r="B162" s="15" t="s">
        <v>112</v>
      </c>
      <c r="C162" s="13">
        <v>42916</v>
      </c>
      <c r="D162" s="13">
        <v>42947</v>
      </c>
      <c r="E162" s="13">
        <v>42979</v>
      </c>
      <c r="F162" s="14">
        <v>150</v>
      </c>
      <c r="G162" s="54">
        <f>E162-D162</f>
        <v>32</v>
      </c>
      <c r="H162" s="14">
        <f>F162*G162</f>
        <v>4800</v>
      </c>
    </row>
    <row r="163" spans="1:8">
      <c r="A163" s="15"/>
      <c r="B163" s="15"/>
      <c r="C163" s="15"/>
      <c r="D163" s="15"/>
      <c r="E163" s="15"/>
      <c r="F163" s="14"/>
      <c r="G163" s="16"/>
      <c r="H163" s="15"/>
    </row>
    <row r="164" spans="1:8" ht="24">
      <c r="A164" s="18" t="s">
        <v>113</v>
      </c>
      <c r="B164" s="15" t="s">
        <v>114</v>
      </c>
      <c r="C164" s="13">
        <v>42928</v>
      </c>
      <c r="D164" s="13">
        <v>42960</v>
      </c>
      <c r="E164" s="13">
        <v>42979</v>
      </c>
      <c r="F164" s="14">
        <v>16.38</v>
      </c>
      <c r="G164" s="54">
        <f>E164-D164</f>
        <v>19</v>
      </c>
      <c r="H164" s="14">
        <f>F164*G164</f>
        <v>311.21999999999997</v>
      </c>
    </row>
    <row r="165" spans="1:8">
      <c r="A165" s="15"/>
      <c r="B165" s="15"/>
      <c r="C165" s="15"/>
      <c r="D165" s="15"/>
      <c r="E165" s="15"/>
      <c r="F165" s="14"/>
      <c r="G165" s="16"/>
      <c r="H165" s="15"/>
    </row>
    <row r="166" spans="1:8" ht="48">
      <c r="A166" s="18" t="s">
        <v>115</v>
      </c>
      <c r="B166" s="11" t="s">
        <v>116</v>
      </c>
      <c r="C166" s="23">
        <v>42926</v>
      </c>
      <c r="D166" s="13">
        <v>42957</v>
      </c>
      <c r="E166" s="13">
        <v>42979</v>
      </c>
      <c r="F166" s="14">
        <v>85</v>
      </c>
      <c r="G166" s="54">
        <f>E166-D166</f>
        <v>22</v>
      </c>
      <c r="H166" s="14">
        <f>F166*G166</f>
        <v>1870</v>
      </c>
    </row>
    <row r="167" spans="1:8">
      <c r="A167" s="15"/>
      <c r="B167" s="15"/>
      <c r="C167" s="15"/>
      <c r="D167" s="15"/>
      <c r="E167" s="15"/>
      <c r="F167" s="14"/>
      <c r="G167" s="16"/>
      <c r="H167" s="15"/>
    </row>
    <row r="168" spans="1:8" ht="24">
      <c r="A168" s="18" t="s">
        <v>117</v>
      </c>
      <c r="B168" s="11" t="s">
        <v>118</v>
      </c>
      <c r="C168" s="12">
        <v>42934</v>
      </c>
      <c r="D168" s="13">
        <v>42965</v>
      </c>
      <c r="E168" s="13">
        <v>42979</v>
      </c>
      <c r="F168" s="14">
        <v>24.51</v>
      </c>
      <c r="G168" s="54">
        <f>E168-D168</f>
        <v>14</v>
      </c>
      <c r="H168" s="14">
        <f>F168*G168</f>
        <v>343.14000000000004</v>
      </c>
    </row>
    <row r="169" spans="1:8">
      <c r="A169" s="15"/>
      <c r="B169" s="15"/>
      <c r="C169" s="15"/>
      <c r="D169" s="15"/>
      <c r="E169" s="15"/>
      <c r="F169" s="14"/>
      <c r="G169" s="16"/>
      <c r="H169" s="15"/>
    </row>
    <row r="170" spans="1:8" ht="24">
      <c r="A170" s="10" t="s">
        <v>119</v>
      </c>
      <c r="B170" s="11">
        <v>29</v>
      </c>
      <c r="C170" s="12">
        <v>42916</v>
      </c>
      <c r="D170" s="13">
        <v>42946</v>
      </c>
      <c r="E170" s="13">
        <v>42979</v>
      </c>
      <c r="F170" s="14">
        <v>50.19</v>
      </c>
      <c r="G170" s="54">
        <f>E170-D170</f>
        <v>33</v>
      </c>
      <c r="H170" s="14">
        <f>F170*G170</f>
        <v>1656.27</v>
      </c>
    </row>
    <row r="171" spans="1:8">
      <c r="A171" s="15"/>
      <c r="B171" s="15"/>
      <c r="C171" s="15"/>
      <c r="D171" s="15"/>
      <c r="E171" s="15"/>
      <c r="F171" s="14"/>
      <c r="G171" s="16"/>
      <c r="H171" s="15"/>
    </row>
    <row r="172" spans="1:8" ht="24">
      <c r="A172" s="18" t="s">
        <v>111</v>
      </c>
      <c r="B172" s="11" t="s">
        <v>120</v>
      </c>
      <c r="C172" s="12">
        <v>42895</v>
      </c>
      <c r="D172" s="13">
        <v>42947</v>
      </c>
      <c r="E172" s="13">
        <v>42979</v>
      </c>
      <c r="F172" s="14">
        <v>345</v>
      </c>
      <c r="G172" s="54">
        <f>E172-D172</f>
        <v>32</v>
      </c>
      <c r="H172" s="14">
        <f>F172*G172</f>
        <v>11040</v>
      </c>
    </row>
    <row r="173" spans="1:8">
      <c r="A173" s="15"/>
      <c r="B173" s="15"/>
      <c r="C173" s="15"/>
      <c r="D173" s="15"/>
      <c r="E173" s="15"/>
      <c r="F173" s="14"/>
      <c r="G173" s="16"/>
      <c r="H173" s="15"/>
    </row>
    <row r="174" spans="1:8" ht="48">
      <c r="A174" s="18" t="s">
        <v>121</v>
      </c>
      <c r="B174" s="11" t="s">
        <v>122</v>
      </c>
      <c r="C174" s="12">
        <v>42914</v>
      </c>
      <c r="D174" s="13">
        <v>42949</v>
      </c>
      <c r="E174" s="13">
        <v>42979</v>
      </c>
      <c r="F174" s="14">
        <v>279.70999999999998</v>
      </c>
      <c r="G174" s="54">
        <f>E174-D174</f>
        <v>30</v>
      </c>
      <c r="H174" s="14">
        <f>F174*G174</f>
        <v>8391.2999999999993</v>
      </c>
    </row>
    <row r="175" spans="1:8">
      <c r="A175" s="15"/>
      <c r="B175" s="15"/>
      <c r="C175" s="15"/>
      <c r="D175" s="15"/>
      <c r="E175" s="15"/>
      <c r="F175" s="14"/>
      <c r="G175" s="16"/>
      <c r="H175" s="15"/>
    </row>
    <row r="176" spans="1:8" ht="24">
      <c r="A176" s="18" t="s">
        <v>123</v>
      </c>
      <c r="B176" s="11" t="s">
        <v>124</v>
      </c>
      <c r="C176" s="12">
        <v>42923</v>
      </c>
      <c r="D176" s="13">
        <v>42953</v>
      </c>
      <c r="E176" s="13">
        <v>42979</v>
      </c>
      <c r="F176" s="36">
        <v>260</v>
      </c>
      <c r="G176" s="54">
        <f>E176-D176</f>
        <v>26</v>
      </c>
      <c r="H176" s="14">
        <f>F176*G176</f>
        <v>6760</v>
      </c>
    </row>
    <row r="177" spans="1:8">
      <c r="A177" s="18"/>
      <c r="B177" s="11"/>
      <c r="C177" s="12"/>
      <c r="D177" s="13"/>
      <c r="E177" s="13"/>
      <c r="F177" s="14"/>
      <c r="G177" s="55"/>
      <c r="H177" s="14"/>
    </row>
    <row r="178" spans="1:8" ht="36">
      <c r="A178" s="28" t="s">
        <v>125</v>
      </c>
      <c r="B178" s="11">
        <v>5</v>
      </c>
      <c r="C178" s="12">
        <v>42906</v>
      </c>
      <c r="D178" s="13">
        <v>42936</v>
      </c>
      <c r="E178" s="13">
        <v>42983</v>
      </c>
      <c r="F178" s="14">
        <v>81.56</v>
      </c>
      <c r="G178" s="54">
        <f>E178-D178</f>
        <v>47</v>
      </c>
      <c r="H178" s="14">
        <f>F178*G178</f>
        <v>3833.32</v>
      </c>
    </row>
    <row r="179" spans="1:8">
      <c r="A179" s="18"/>
      <c r="B179" s="11"/>
      <c r="C179" s="12"/>
      <c r="D179" s="13"/>
      <c r="E179" s="13"/>
      <c r="F179" s="14"/>
      <c r="G179" s="55"/>
      <c r="H179" s="14"/>
    </row>
    <row r="180" spans="1:8" ht="24">
      <c r="A180" s="18" t="s">
        <v>126</v>
      </c>
      <c r="B180" s="11" t="s">
        <v>127</v>
      </c>
      <c r="C180" s="12">
        <v>42965</v>
      </c>
      <c r="D180" s="13">
        <v>42996</v>
      </c>
      <c r="E180" s="13">
        <v>42983</v>
      </c>
      <c r="F180" s="14">
        <v>120</v>
      </c>
      <c r="G180" s="54">
        <f>E180-D180</f>
        <v>-13</v>
      </c>
      <c r="H180" s="14">
        <f>F180*G180</f>
        <v>-1560</v>
      </c>
    </row>
    <row r="181" spans="1:8">
      <c r="A181" s="18"/>
      <c r="B181" s="11"/>
      <c r="C181" s="12"/>
      <c r="D181" s="13"/>
      <c r="E181" s="13"/>
      <c r="F181" s="14"/>
      <c r="G181" s="55"/>
      <c r="H181" s="14"/>
    </row>
    <row r="182" spans="1:8" ht="36">
      <c r="A182" s="32" t="s">
        <v>87</v>
      </c>
      <c r="B182" s="11" t="s">
        <v>128</v>
      </c>
      <c r="C182" s="12">
        <v>42942</v>
      </c>
      <c r="D182" s="13">
        <v>43002</v>
      </c>
      <c r="E182" s="13">
        <v>42983</v>
      </c>
      <c r="F182" s="14">
        <v>9000</v>
      </c>
      <c r="G182" s="54">
        <f>E182-D182</f>
        <v>-19</v>
      </c>
      <c r="H182" s="14">
        <f>F182*G182</f>
        <v>-171000</v>
      </c>
    </row>
    <row r="183" spans="1:8">
      <c r="A183" s="18"/>
      <c r="B183" s="11"/>
      <c r="C183" s="12"/>
      <c r="D183" s="13"/>
      <c r="E183" s="13"/>
      <c r="F183" s="14"/>
      <c r="G183" s="55"/>
      <c r="H183" s="14"/>
    </row>
    <row r="184" spans="1:8" ht="36">
      <c r="A184" s="10" t="s">
        <v>129</v>
      </c>
      <c r="B184" s="11" t="s">
        <v>165</v>
      </c>
      <c r="C184" s="12">
        <v>42916</v>
      </c>
      <c r="D184" s="13">
        <v>42967</v>
      </c>
      <c r="E184" s="13">
        <v>42983</v>
      </c>
      <c r="F184" s="14">
        <v>965</v>
      </c>
      <c r="G184" s="55">
        <f>E184-D184</f>
        <v>16</v>
      </c>
      <c r="H184" s="14">
        <f>F184*G184</f>
        <v>15440</v>
      </c>
    </row>
    <row r="185" spans="1:8">
      <c r="A185" s="37"/>
      <c r="B185" s="38"/>
      <c r="C185" s="12"/>
      <c r="D185" s="13"/>
      <c r="E185" s="13"/>
      <c r="F185" s="14"/>
      <c r="G185" s="55"/>
      <c r="H185" s="14"/>
    </row>
    <row r="186" spans="1:8" ht="36">
      <c r="A186" s="28" t="s">
        <v>130</v>
      </c>
      <c r="B186" s="11">
        <v>1010426023</v>
      </c>
      <c r="C186" s="12">
        <v>42912</v>
      </c>
      <c r="D186" s="13">
        <v>42947</v>
      </c>
      <c r="E186" s="13">
        <v>42983</v>
      </c>
      <c r="F186" s="14">
        <v>252.54</v>
      </c>
      <c r="G186" s="55">
        <f>E186-D186</f>
        <v>36</v>
      </c>
      <c r="H186" s="14">
        <f>F186*G186</f>
        <v>9091.44</v>
      </c>
    </row>
    <row r="187" spans="1:8">
      <c r="A187" s="18"/>
      <c r="B187" s="11"/>
      <c r="C187" s="12"/>
      <c r="D187" s="13"/>
      <c r="E187" s="13"/>
      <c r="F187" s="14"/>
      <c r="G187" s="55"/>
      <c r="H187" s="14"/>
    </row>
    <row r="188" spans="1:8" ht="48">
      <c r="A188" s="10" t="s">
        <v>131</v>
      </c>
      <c r="B188" s="11" t="s">
        <v>166</v>
      </c>
      <c r="C188" s="12">
        <v>42954</v>
      </c>
      <c r="D188" s="13">
        <v>42993</v>
      </c>
      <c r="E188" s="13">
        <v>42996</v>
      </c>
      <c r="F188" s="14">
        <v>201.72</v>
      </c>
      <c r="G188" s="55">
        <f>E188-D188</f>
        <v>3</v>
      </c>
      <c r="H188" s="14">
        <f>F188*G188</f>
        <v>605.16</v>
      </c>
    </row>
    <row r="189" spans="1:8">
      <c r="A189" s="37"/>
      <c r="B189" s="11"/>
      <c r="C189" s="12"/>
      <c r="D189" s="13"/>
      <c r="E189" s="13"/>
      <c r="F189" s="14"/>
      <c r="G189" s="55"/>
      <c r="H189" s="14"/>
    </row>
    <row r="190" spans="1:8" ht="48">
      <c r="A190" s="10" t="s">
        <v>131</v>
      </c>
      <c r="B190" s="11" t="s">
        <v>132</v>
      </c>
      <c r="C190" s="12">
        <v>42954</v>
      </c>
      <c r="D190" s="13">
        <v>42993</v>
      </c>
      <c r="E190" s="13">
        <v>42996</v>
      </c>
      <c r="F190" s="14">
        <v>60.24</v>
      </c>
      <c r="G190" s="55">
        <f>E190-D190</f>
        <v>3</v>
      </c>
      <c r="H190" s="14">
        <f>F190*G190</f>
        <v>180.72</v>
      </c>
    </row>
    <row r="191" spans="1:8">
      <c r="A191" s="18"/>
      <c r="B191" s="11"/>
      <c r="C191" s="12"/>
      <c r="D191" s="13"/>
      <c r="E191" s="13"/>
      <c r="F191" s="14"/>
      <c r="G191" s="55"/>
      <c r="H191" s="14"/>
    </row>
    <row r="192" spans="1:8" ht="48">
      <c r="A192" s="10" t="s">
        <v>131</v>
      </c>
      <c r="B192" s="11" t="s">
        <v>133</v>
      </c>
      <c r="C192" s="12">
        <v>42954</v>
      </c>
      <c r="D192" s="13">
        <v>42993</v>
      </c>
      <c r="E192" s="13">
        <v>42996</v>
      </c>
      <c r="F192" s="14">
        <v>154.56</v>
      </c>
      <c r="G192" s="55">
        <f>E192-D192</f>
        <v>3</v>
      </c>
      <c r="H192" s="14">
        <f>F192*G192</f>
        <v>463.68</v>
      </c>
    </row>
    <row r="193" spans="1:8">
      <c r="A193" s="18"/>
      <c r="B193" s="11"/>
      <c r="C193" s="12"/>
      <c r="D193" s="13"/>
      <c r="E193" s="13"/>
      <c r="F193" s="14"/>
      <c r="G193" s="55"/>
      <c r="H193" s="14"/>
    </row>
    <row r="194" spans="1:8" ht="48">
      <c r="A194" s="10" t="s">
        <v>131</v>
      </c>
      <c r="B194" s="11" t="s">
        <v>134</v>
      </c>
      <c r="C194" s="12">
        <v>42954</v>
      </c>
      <c r="D194" s="13">
        <v>42993</v>
      </c>
      <c r="E194" s="13">
        <v>42996</v>
      </c>
      <c r="F194" s="14">
        <v>67.45</v>
      </c>
      <c r="G194" s="55">
        <f>E194-D194</f>
        <v>3</v>
      </c>
      <c r="H194" s="14">
        <f>F194*G194</f>
        <v>202.35000000000002</v>
      </c>
    </row>
    <row r="195" spans="1:8">
      <c r="A195" s="18"/>
      <c r="B195" s="11"/>
      <c r="C195" s="12"/>
      <c r="D195" s="13"/>
      <c r="E195" s="13"/>
      <c r="F195" s="14"/>
      <c r="G195" s="55"/>
      <c r="H195" s="14"/>
    </row>
    <row r="196" spans="1:8" ht="48">
      <c r="A196" s="34" t="s">
        <v>131</v>
      </c>
      <c r="B196" s="11" t="s">
        <v>135</v>
      </c>
      <c r="C196" s="12">
        <v>42954</v>
      </c>
      <c r="D196" s="13">
        <v>42993</v>
      </c>
      <c r="E196" s="13">
        <v>42996</v>
      </c>
      <c r="F196" s="14">
        <v>60.95</v>
      </c>
      <c r="G196" s="55">
        <f>E196-D196</f>
        <v>3</v>
      </c>
      <c r="H196" s="14">
        <f>F196*G196</f>
        <v>182.85000000000002</v>
      </c>
    </row>
    <row r="197" spans="1:8">
      <c r="A197" s="18"/>
      <c r="B197" s="11"/>
      <c r="C197" s="12"/>
      <c r="D197" s="13"/>
      <c r="E197" s="13"/>
      <c r="F197" s="14"/>
      <c r="G197" s="55"/>
      <c r="H197" s="14"/>
    </row>
    <row r="198" spans="1:8" ht="48">
      <c r="A198" s="34" t="s">
        <v>131</v>
      </c>
      <c r="B198" s="11" t="s">
        <v>136</v>
      </c>
      <c r="C198" s="12">
        <v>42954</v>
      </c>
      <c r="D198" s="13">
        <v>42993</v>
      </c>
      <c r="E198" s="13">
        <v>42996</v>
      </c>
      <c r="F198" s="14">
        <v>109.7</v>
      </c>
      <c r="G198" s="55">
        <f>E198-D198</f>
        <v>3</v>
      </c>
      <c r="H198" s="14">
        <f>F198*G198</f>
        <v>329.1</v>
      </c>
    </row>
    <row r="199" spans="1:8">
      <c r="A199" s="18"/>
      <c r="B199" s="11"/>
      <c r="C199" s="12"/>
      <c r="D199" s="13"/>
      <c r="E199" s="13"/>
      <c r="F199" s="14"/>
      <c r="G199" s="55"/>
      <c r="H199" s="14"/>
    </row>
    <row r="200" spans="1:8" ht="48">
      <c r="A200" s="34" t="s">
        <v>131</v>
      </c>
      <c r="B200" s="11" t="s">
        <v>137</v>
      </c>
      <c r="C200" s="12">
        <v>42954</v>
      </c>
      <c r="D200" s="13">
        <v>42993</v>
      </c>
      <c r="E200" s="13">
        <v>42996</v>
      </c>
      <c r="F200" s="14">
        <v>113.21</v>
      </c>
      <c r="G200" s="55">
        <f>E200-D200</f>
        <v>3</v>
      </c>
      <c r="H200" s="14">
        <f>F200*G200</f>
        <v>339.63</v>
      </c>
    </row>
    <row r="201" spans="1:8">
      <c r="A201" s="18"/>
      <c r="B201" s="11"/>
      <c r="C201" s="12"/>
      <c r="D201" s="13"/>
      <c r="E201" s="13"/>
      <c r="F201" s="14"/>
      <c r="G201" s="55"/>
      <c r="H201" s="14"/>
    </row>
    <row r="202" spans="1:8" ht="48">
      <c r="A202" s="34" t="s">
        <v>131</v>
      </c>
      <c r="B202" s="11" t="s">
        <v>138</v>
      </c>
      <c r="C202" s="12">
        <v>42954</v>
      </c>
      <c r="D202" s="13">
        <v>42993</v>
      </c>
      <c r="E202" s="13">
        <v>42996</v>
      </c>
      <c r="F202" s="14">
        <v>78.540000000000006</v>
      </c>
      <c r="G202" s="55">
        <f>E202-D202</f>
        <v>3</v>
      </c>
      <c r="H202" s="14">
        <f>F202*G202</f>
        <v>235.62</v>
      </c>
    </row>
    <row r="203" spans="1:8">
      <c r="A203" s="18"/>
      <c r="B203" s="11"/>
      <c r="C203" s="12"/>
      <c r="D203" s="13"/>
      <c r="E203" s="13"/>
      <c r="F203" s="14"/>
      <c r="G203" s="55"/>
      <c r="H203" s="14"/>
    </row>
    <row r="204" spans="1:8" ht="48">
      <c r="A204" s="34" t="s">
        <v>131</v>
      </c>
      <c r="B204" s="11" t="s">
        <v>139</v>
      </c>
      <c r="C204" s="12" t="s">
        <v>140</v>
      </c>
      <c r="D204" s="13">
        <v>42993</v>
      </c>
      <c r="E204" s="13">
        <v>42996</v>
      </c>
      <c r="F204" s="14">
        <v>95</v>
      </c>
      <c r="G204" s="55">
        <f>E204-D204</f>
        <v>3</v>
      </c>
      <c r="H204" s="14">
        <f>F204*G204</f>
        <v>285</v>
      </c>
    </row>
    <row r="205" spans="1:8">
      <c r="A205" s="18"/>
      <c r="B205" s="11"/>
      <c r="C205" s="12"/>
      <c r="D205" s="13"/>
      <c r="E205" s="13"/>
      <c r="F205" s="14"/>
      <c r="G205" s="55"/>
      <c r="H205" s="14"/>
    </row>
    <row r="206" spans="1:8" ht="60">
      <c r="A206" s="29" t="s">
        <v>141</v>
      </c>
      <c r="B206" s="11" t="s">
        <v>142</v>
      </c>
      <c r="C206" s="12">
        <v>42955</v>
      </c>
      <c r="D206" s="13">
        <v>42985</v>
      </c>
      <c r="E206" s="13">
        <v>42998</v>
      </c>
      <c r="F206" s="14">
        <v>630.15</v>
      </c>
      <c r="G206" s="55">
        <f>E206-D206</f>
        <v>13</v>
      </c>
      <c r="H206" s="14">
        <f>F206*G206</f>
        <v>8191.95</v>
      </c>
    </row>
    <row r="207" spans="1:8">
      <c r="A207" s="18"/>
      <c r="B207" s="11"/>
      <c r="C207" s="12"/>
      <c r="D207" s="13"/>
      <c r="E207" s="13"/>
      <c r="F207" s="14"/>
      <c r="G207" s="55"/>
      <c r="H207" s="14"/>
    </row>
    <row r="208" spans="1:8" ht="60">
      <c r="A208" s="29" t="s">
        <v>141</v>
      </c>
      <c r="B208" s="11" t="s">
        <v>143</v>
      </c>
      <c r="C208" s="12">
        <v>42955</v>
      </c>
      <c r="D208" s="13">
        <v>42985</v>
      </c>
      <c r="E208" s="13">
        <v>42998</v>
      </c>
      <c r="F208" s="14">
        <v>235.05</v>
      </c>
      <c r="G208" s="55">
        <f>E208-D208</f>
        <v>13</v>
      </c>
      <c r="H208" s="14">
        <f>F208*G208</f>
        <v>3055.65</v>
      </c>
    </row>
    <row r="209" spans="1:8">
      <c r="A209" s="18"/>
      <c r="B209" s="11"/>
      <c r="C209" s="12"/>
      <c r="D209" s="13"/>
      <c r="E209" s="13"/>
      <c r="F209" s="14"/>
      <c r="G209" s="55"/>
      <c r="H209" s="14"/>
    </row>
    <row r="210" spans="1:8" ht="60">
      <c r="A210" s="29" t="s">
        <v>141</v>
      </c>
      <c r="B210" s="11" t="s">
        <v>144</v>
      </c>
      <c r="C210" s="12">
        <v>42955</v>
      </c>
      <c r="D210" s="13">
        <v>42985</v>
      </c>
      <c r="E210" s="13">
        <v>42998</v>
      </c>
      <c r="F210" s="14">
        <v>250.12</v>
      </c>
      <c r="G210" s="55">
        <f>E210-D210</f>
        <v>13</v>
      </c>
      <c r="H210" s="14">
        <f>F210*G210</f>
        <v>3251.56</v>
      </c>
    </row>
    <row r="211" spans="1:8">
      <c r="A211" s="18"/>
      <c r="B211" s="11"/>
      <c r="C211" s="12"/>
      <c r="D211" s="13"/>
      <c r="E211" s="13"/>
      <c r="F211" s="14"/>
      <c r="G211" s="55"/>
      <c r="H211" s="14"/>
    </row>
    <row r="212" spans="1:8" ht="24">
      <c r="A212" s="28" t="s">
        <v>145</v>
      </c>
      <c r="B212" s="11">
        <v>2252</v>
      </c>
      <c r="C212" s="12">
        <v>42982</v>
      </c>
      <c r="D212" s="13">
        <v>43043</v>
      </c>
      <c r="E212" s="23">
        <v>42998</v>
      </c>
      <c r="F212" s="14">
        <v>383.07</v>
      </c>
      <c r="G212" s="55">
        <f>E212-D212</f>
        <v>-45</v>
      </c>
      <c r="H212" s="14">
        <f>F212*G212</f>
        <v>-17238.150000000001</v>
      </c>
    </row>
    <row r="213" spans="1:8">
      <c r="A213" s="18"/>
      <c r="B213" s="11"/>
      <c r="C213" s="12"/>
      <c r="D213" s="13"/>
      <c r="E213" s="13"/>
      <c r="F213" s="14"/>
      <c r="G213" s="55"/>
      <c r="H213" s="14"/>
    </row>
    <row r="214" spans="1:8" ht="24">
      <c r="A214" s="28" t="s">
        <v>146</v>
      </c>
      <c r="B214" s="11">
        <v>8717247982</v>
      </c>
      <c r="C214" s="12">
        <v>42983</v>
      </c>
      <c r="D214" s="13">
        <v>43013</v>
      </c>
      <c r="E214" s="13">
        <v>42998</v>
      </c>
      <c r="F214" s="14">
        <v>66.2</v>
      </c>
      <c r="G214" s="55">
        <f>E214-D214</f>
        <v>-15</v>
      </c>
      <c r="H214" s="14">
        <f>F214*G214</f>
        <v>-993</v>
      </c>
    </row>
    <row r="215" spans="1:8">
      <c r="A215" s="18"/>
      <c r="B215" s="11"/>
      <c r="C215" s="12"/>
      <c r="D215" s="13"/>
      <c r="E215" s="13"/>
      <c r="F215" s="14"/>
      <c r="G215" s="55"/>
      <c r="H215" s="14"/>
    </row>
    <row r="216" spans="1:8" ht="24">
      <c r="A216" s="28" t="s">
        <v>146</v>
      </c>
      <c r="B216" s="11">
        <v>8717248272</v>
      </c>
      <c r="C216" s="12">
        <v>42983</v>
      </c>
      <c r="D216" s="13">
        <v>43013</v>
      </c>
      <c r="E216" s="13">
        <v>42998</v>
      </c>
      <c r="F216" s="14">
        <v>45.31</v>
      </c>
      <c r="G216" s="55">
        <f>E216-D216</f>
        <v>-15</v>
      </c>
      <c r="H216" s="14">
        <f>F216*G216</f>
        <v>-679.65000000000009</v>
      </c>
    </row>
    <row r="217" spans="1:8">
      <c r="A217" s="18"/>
      <c r="B217" s="11"/>
      <c r="C217" s="12"/>
      <c r="D217" s="13"/>
      <c r="E217" s="13"/>
      <c r="F217" s="14"/>
      <c r="G217" s="55"/>
      <c r="H217" s="14"/>
    </row>
    <row r="218" spans="1:8" ht="24">
      <c r="A218" s="28" t="s">
        <v>146</v>
      </c>
      <c r="B218" s="11">
        <v>8717248668</v>
      </c>
      <c r="C218" s="12">
        <v>42983</v>
      </c>
      <c r="D218" s="13">
        <v>43014</v>
      </c>
      <c r="E218" s="13">
        <v>42998</v>
      </c>
      <c r="F218" s="14">
        <v>35.85</v>
      </c>
      <c r="G218" s="55">
        <f>E218-D218</f>
        <v>-16</v>
      </c>
      <c r="H218" s="14">
        <f>F218*G218</f>
        <v>-573.6</v>
      </c>
    </row>
    <row r="219" spans="1:8">
      <c r="A219" s="28"/>
      <c r="B219" s="11"/>
      <c r="C219" s="12"/>
      <c r="D219" s="13"/>
      <c r="E219" s="13"/>
      <c r="F219" s="14"/>
      <c r="G219" s="55"/>
      <c r="H219" s="14"/>
    </row>
    <row r="220" spans="1:8" ht="24">
      <c r="A220" s="28" t="s">
        <v>146</v>
      </c>
      <c r="B220" s="11">
        <v>8717249494</v>
      </c>
      <c r="C220" s="12">
        <v>42984</v>
      </c>
      <c r="D220" s="13">
        <v>43014</v>
      </c>
      <c r="E220" s="13">
        <v>42998</v>
      </c>
      <c r="F220" s="14">
        <v>73.900000000000006</v>
      </c>
      <c r="G220" s="55">
        <f>E220-D220</f>
        <v>-16</v>
      </c>
      <c r="H220" s="14">
        <f>F220*G220</f>
        <v>-1182.4000000000001</v>
      </c>
    </row>
    <row r="221" spans="1:8">
      <c r="A221" s="28"/>
      <c r="B221" s="11"/>
      <c r="C221" s="12"/>
      <c r="D221" s="13"/>
      <c r="E221" s="13"/>
      <c r="F221" s="14"/>
      <c r="G221" s="55"/>
      <c r="H221" s="14"/>
    </row>
    <row r="222" spans="1:8" ht="24">
      <c r="A222" s="28" t="s">
        <v>146</v>
      </c>
      <c r="B222" s="39">
        <v>8717249816</v>
      </c>
      <c r="C222" s="12">
        <v>42984</v>
      </c>
      <c r="D222" s="13">
        <v>43014</v>
      </c>
      <c r="E222" s="13">
        <v>42998</v>
      </c>
      <c r="F222" s="14">
        <v>86.49</v>
      </c>
      <c r="G222" s="55">
        <f>E222-D222</f>
        <v>-16</v>
      </c>
      <c r="H222" s="14">
        <f>F222*G222</f>
        <v>-1383.84</v>
      </c>
    </row>
    <row r="223" spans="1:8">
      <c r="A223" s="28"/>
      <c r="B223" s="11"/>
      <c r="C223" s="12"/>
      <c r="D223" s="13"/>
      <c r="E223" s="13"/>
      <c r="F223" s="14"/>
      <c r="G223" s="55"/>
      <c r="H223" s="14"/>
    </row>
    <row r="224" spans="1:8" ht="24">
      <c r="A224" s="40" t="s">
        <v>147</v>
      </c>
      <c r="B224" s="41" t="s">
        <v>148</v>
      </c>
      <c r="C224" s="12">
        <v>42944</v>
      </c>
      <c r="D224" s="13">
        <v>43006</v>
      </c>
      <c r="E224" s="13">
        <v>42998</v>
      </c>
      <c r="F224" s="14">
        <v>556.5</v>
      </c>
      <c r="G224" s="55">
        <f>E224-D224</f>
        <v>-8</v>
      </c>
      <c r="H224" s="14">
        <f>F224*G224</f>
        <v>-4452</v>
      </c>
    </row>
    <row r="225" spans="1:8">
      <c r="A225" s="28"/>
      <c r="B225" s="11"/>
      <c r="C225" s="12"/>
      <c r="D225" s="13"/>
      <c r="E225" s="13"/>
      <c r="F225" s="14"/>
      <c r="G225" s="55"/>
      <c r="H225" s="14"/>
    </row>
    <row r="226" spans="1:8" ht="48">
      <c r="A226" s="28" t="s">
        <v>149</v>
      </c>
      <c r="B226" s="11" t="s">
        <v>150</v>
      </c>
      <c r="C226" s="12">
        <v>42985</v>
      </c>
      <c r="D226" s="13">
        <v>43039</v>
      </c>
      <c r="E226" s="13">
        <v>42998</v>
      </c>
      <c r="F226" s="14">
        <v>102.66</v>
      </c>
      <c r="G226" s="55">
        <f>E226-D226</f>
        <v>-41</v>
      </c>
      <c r="H226" s="14">
        <f>F226*G226</f>
        <v>-4209.0599999999995</v>
      </c>
    </row>
    <row r="227" spans="1:8">
      <c r="A227" s="28"/>
      <c r="B227" s="11"/>
      <c r="C227" s="12"/>
      <c r="D227" s="13"/>
      <c r="E227" s="13"/>
      <c r="F227" s="14"/>
      <c r="G227" s="55"/>
      <c r="H227" s="14"/>
    </row>
    <row r="228" spans="1:8" ht="48">
      <c r="A228" s="28" t="s">
        <v>149</v>
      </c>
      <c r="B228" s="11" t="s">
        <v>151</v>
      </c>
      <c r="C228" s="12">
        <v>42985</v>
      </c>
      <c r="D228" s="13">
        <v>43039</v>
      </c>
      <c r="E228" s="13">
        <v>42998</v>
      </c>
      <c r="F228" s="14">
        <v>19.899999999999999</v>
      </c>
      <c r="G228" s="55">
        <f>E228-D228</f>
        <v>-41</v>
      </c>
      <c r="H228" s="14">
        <f>F228*G228</f>
        <v>-815.9</v>
      </c>
    </row>
    <row r="229" spans="1:8">
      <c r="A229" s="28"/>
      <c r="B229" s="11"/>
      <c r="C229" s="12"/>
      <c r="D229" s="13"/>
      <c r="E229" s="13"/>
      <c r="F229" s="14"/>
      <c r="G229" s="55"/>
      <c r="H229" s="14"/>
    </row>
    <row r="230" spans="1:8" ht="24">
      <c r="A230" s="29" t="s">
        <v>152</v>
      </c>
      <c r="B230" s="11" t="s">
        <v>153</v>
      </c>
      <c r="C230" s="12">
        <v>42983</v>
      </c>
      <c r="D230" s="13">
        <v>43013</v>
      </c>
      <c r="E230" s="13">
        <v>42998</v>
      </c>
      <c r="F230" s="14">
        <v>2270</v>
      </c>
      <c r="G230" s="55">
        <f>E230-D230</f>
        <v>-15</v>
      </c>
      <c r="H230" s="14">
        <f>F230*G230</f>
        <v>-34050</v>
      </c>
    </row>
    <row r="231" spans="1:8">
      <c r="A231" s="28"/>
      <c r="B231" s="11"/>
      <c r="C231" s="12"/>
      <c r="D231" s="13"/>
      <c r="E231" s="13"/>
      <c r="F231" s="14"/>
      <c r="G231" s="55"/>
      <c r="H231" s="14"/>
    </row>
    <row r="232" spans="1:8" ht="24">
      <c r="A232" s="28" t="s">
        <v>154</v>
      </c>
      <c r="B232" s="39">
        <v>30</v>
      </c>
      <c r="C232" s="12">
        <v>42937</v>
      </c>
      <c r="D232" s="13">
        <v>43067</v>
      </c>
      <c r="E232" s="13">
        <v>42998</v>
      </c>
      <c r="F232" s="14">
        <v>260.39999999999998</v>
      </c>
      <c r="G232" s="55">
        <f>E232-D232</f>
        <v>-69</v>
      </c>
      <c r="H232" s="14">
        <f>F232*G232</f>
        <v>-17967.599999999999</v>
      </c>
    </row>
    <row r="233" spans="1:8">
      <c r="A233" s="28"/>
      <c r="B233" s="11"/>
      <c r="C233" s="12"/>
      <c r="D233" s="13"/>
      <c r="E233" s="13"/>
      <c r="F233" s="14"/>
      <c r="G233" s="55"/>
      <c r="H233" s="14"/>
    </row>
    <row r="234" spans="1:8" ht="24">
      <c r="A234" s="40" t="s">
        <v>155</v>
      </c>
      <c r="B234" s="11" t="s">
        <v>156</v>
      </c>
      <c r="C234" s="12">
        <v>42935</v>
      </c>
      <c r="D234" s="13">
        <v>42997</v>
      </c>
      <c r="E234" s="13">
        <v>43004</v>
      </c>
      <c r="F234" s="14">
        <v>1397.42</v>
      </c>
      <c r="G234" s="55">
        <f>E234-D234</f>
        <v>7</v>
      </c>
      <c r="H234" s="14">
        <f>F234*G234</f>
        <v>9781.94</v>
      </c>
    </row>
    <row r="235" spans="1:8">
      <c r="A235" s="28"/>
      <c r="B235" s="11"/>
      <c r="C235" s="12"/>
      <c r="D235" s="13"/>
      <c r="E235" s="13"/>
      <c r="F235" s="14"/>
      <c r="G235" s="55"/>
      <c r="H235" s="14"/>
    </row>
    <row r="236" spans="1:8" ht="24">
      <c r="A236" s="28" t="s">
        <v>157</v>
      </c>
      <c r="B236" s="11" t="s">
        <v>158</v>
      </c>
      <c r="C236" s="23">
        <v>42909</v>
      </c>
      <c r="D236" s="12">
        <v>42947</v>
      </c>
      <c r="E236" s="13">
        <v>43004</v>
      </c>
      <c r="F236" s="14">
        <v>180</v>
      </c>
      <c r="G236" s="55">
        <f>E236-D236</f>
        <v>57</v>
      </c>
      <c r="H236" s="14">
        <f>F236*G236</f>
        <v>10260</v>
      </c>
    </row>
    <row r="237" spans="1:8">
      <c r="A237" s="28"/>
      <c r="B237" s="11"/>
      <c r="C237" s="12"/>
      <c r="D237" s="13"/>
      <c r="E237" s="13"/>
      <c r="F237" s="14"/>
      <c r="G237" s="55"/>
      <c r="H237" s="14"/>
    </row>
    <row r="238" spans="1:8" ht="24">
      <c r="A238" s="28" t="s">
        <v>159</v>
      </c>
      <c r="B238" s="11" t="s">
        <v>160</v>
      </c>
      <c r="C238" s="12">
        <v>42990</v>
      </c>
      <c r="D238" s="13">
        <v>43039</v>
      </c>
      <c r="E238" s="13">
        <v>43004</v>
      </c>
      <c r="F238" s="14">
        <v>129</v>
      </c>
      <c r="G238" s="55">
        <f>E238-D238</f>
        <v>-35</v>
      </c>
      <c r="H238" s="14">
        <f>F238*G238</f>
        <v>-4515</v>
      </c>
    </row>
    <row r="239" spans="1:8">
      <c r="A239" s="28"/>
      <c r="B239" s="11"/>
      <c r="C239" s="12"/>
      <c r="D239" s="13"/>
      <c r="E239" s="13"/>
      <c r="F239" s="14"/>
      <c r="G239" s="55"/>
      <c r="H239" s="14"/>
    </row>
    <row r="240" spans="1:8" ht="18">
      <c r="A240" s="42" t="s">
        <v>161</v>
      </c>
      <c r="B240" s="43" t="s">
        <v>162</v>
      </c>
      <c r="C240" s="44">
        <v>42976</v>
      </c>
      <c r="D240" s="13">
        <v>43007</v>
      </c>
      <c r="E240" s="13">
        <v>43007</v>
      </c>
      <c r="F240" s="14">
        <v>1680</v>
      </c>
      <c r="G240" s="55">
        <f>E240-D240</f>
        <v>0</v>
      </c>
      <c r="H240" s="14">
        <f>F240*G240</f>
        <v>0</v>
      </c>
    </row>
    <row r="241" spans="1:8" s="50" customFormat="1" ht="27.6" customHeight="1">
      <c r="A241" s="45" t="s">
        <v>163</v>
      </c>
      <c r="B241" s="46"/>
      <c r="C241" s="47"/>
      <c r="D241" s="48"/>
      <c r="E241" s="48"/>
      <c r="F241" s="49">
        <f>SUM(F10:F240)</f>
        <v>75240.45</v>
      </c>
      <c r="G241" s="56">
        <f>SUM(G10:G240)</f>
        <v>301</v>
      </c>
      <c r="H241" s="49">
        <f>SUM(H10:H240)</f>
        <v>-296706.57999999996</v>
      </c>
    </row>
  </sheetData>
  <mergeCells count="5">
    <mergeCell ref="A1:H1"/>
    <mergeCell ref="A2:H2"/>
    <mergeCell ref="A3:H3"/>
    <mergeCell ref="A5:H5"/>
    <mergeCell ref="A8:E8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2017-10-30T15:19:00Z</dcterms:modified>
</cp:coreProperties>
</file>